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855" windowWidth="16335" windowHeight="85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M38" i="1"/>
  <c r="AL38"/>
  <c r="AM37"/>
  <c r="AL37"/>
  <c r="AM36"/>
  <c r="AL36"/>
  <c r="AM35"/>
  <c r="AL35"/>
  <c r="AM34"/>
  <c r="AL34"/>
  <c r="AM33"/>
  <c r="AL33"/>
  <c r="AM32"/>
  <c r="AL32"/>
  <c r="AM31"/>
  <c r="AL31"/>
  <c r="AM30"/>
  <c r="AL30"/>
  <c r="AM29"/>
  <c r="AL29"/>
  <c r="AM28"/>
  <c r="AL28"/>
  <c r="AM27"/>
  <c r="AL27"/>
  <c r="AM26"/>
  <c r="AL26"/>
  <c r="AM25"/>
  <c r="AL25"/>
  <c r="AK40"/>
  <c r="AK38"/>
  <c r="AK37"/>
  <c r="AK36"/>
  <c r="AK35"/>
  <c r="AK34"/>
  <c r="AK33"/>
  <c r="AK32"/>
  <c r="AK31"/>
  <c r="AK30"/>
  <c r="AK29"/>
  <c r="AK28"/>
  <c r="AK27"/>
  <c r="AK26"/>
  <c r="AM40"/>
  <c r="AK25"/>
  <c r="AE58"/>
  <c r="AD58"/>
  <c r="AE57"/>
  <c r="AD57"/>
  <c r="AE56"/>
  <c r="AD56"/>
  <c r="AE55"/>
  <c r="AD55"/>
  <c r="AE54"/>
  <c r="AD54"/>
  <c r="AE53"/>
  <c r="AD53"/>
  <c r="AE52"/>
  <c r="AD52"/>
  <c r="AE51"/>
  <c r="AD51"/>
  <c r="AE50"/>
  <c r="AD50"/>
  <c r="AE49"/>
  <c r="AD49"/>
  <c r="AE48"/>
  <c r="AD48"/>
  <c r="AE47"/>
  <c r="AD47"/>
  <c r="AE46"/>
  <c r="AD46"/>
  <c r="AE45"/>
  <c r="AD45"/>
  <c r="W58"/>
  <c r="V58"/>
  <c r="W57"/>
  <c r="V57"/>
  <c r="W56"/>
  <c r="V56"/>
  <c r="W55"/>
  <c r="V55"/>
  <c r="W54"/>
  <c r="V54"/>
  <c r="W53"/>
  <c r="V53"/>
  <c r="W52"/>
  <c r="V52"/>
  <c r="W51"/>
  <c r="V51"/>
  <c r="W50"/>
  <c r="V50"/>
  <c r="W49"/>
  <c r="V49"/>
  <c r="W48"/>
  <c r="V48"/>
  <c r="W47"/>
  <c r="V47"/>
  <c r="W46"/>
  <c r="V46"/>
  <c r="W45"/>
  <c r="V45"/>
  <c r="O58"/>
  <c r="N58"/>
  <c r="O57"/>
  <c r="N57"/>
  <c r="O56"/>
  <c r="N56"/>
  <c r="O55"/>
  <c r="N55"/>
  <c r="O54"/>
  <c r="N54"/>
  <c r="O53"/>
  <c r="N53"/>
  <c r="O52"/>
  <c r="N52"/>
  <c r="O51"/>
  <c r="N51"/>
  <c r="O50"/>
  <c r="N50"/>
  <c r="O49"/>
  <c r="N49"/>
  <c r="O48"/>
  <c r="N48"/>
  <c r="O47"/>
  <c r="N47"/>
  <c r="O46"/>
  <c r="N46"/>
  <c r="O45"/>
  <c r="N45"/>
  <c r="G58"/>
  <c r="F58"/>
  <c r="G57"/>
  <c r="F57"/>
  <c r="G56"/>
  <c r="F56"/>
  <c r="G55"/>
  <c r="F55"/>
  <c r="G54"/>
  <c r="F54"/>
  <c r="G53"/>
  <c r="F53"/>
  <c r="G52"/>
  <c r="F52"/>
  <c r="G51"/>
  <c r="F51"/>
  <c r="G50"/>
  <c r="F50"/>
  <c r="G49"/>
  <c r="F49"/>
  <c r="G48"/>
  <c r="F48"/>
  <c r="G47"/>
  <c r="F47"/>
  <c r="G46"/>
  <c r="F46"/>
  <c r="G45"/>
  <c r="F45"/>
  <c r="AC60"/>
  <c r="U60"/>
  <c r="M60"/>
  <c r="E60"/>
  <c r="AC58"/>
  <c r="U58"/>
  <c r="M58"/>
  <c r="E58"/>
  <c r="AC57"/>
  <c r="U57"/>
  <c r="M57"/>
  <c r="E57"/>
  <c r="AC56"/>
  <c r="U56"/>
  <c r="M56"/>
  <c r="E56"/>
  <c r="AC55"/>
  <c r="U55"/>
  <c r="M55"/>
  <c r="E55"/>
  <c r="AC54"/>
  <c r="U54"/>
  <c r="M54"/>
  <c r="E54"/>
  <c r="AC53"/>
  <c r="U53"/>
  <c r="M53"/>
  <c r="E53"/>
  <c r="AC52"/>
  <c r="U52"/>
  <c r="M52"/>
  <c r="E52"/>
  <c r="AC51"/>
  <c r="U51"/>
  <c r="M51"/>
  <c r="E51"/>
  <c r="AC50"/>
  <c r="U50"/>
  <c r="M50"/>
  <c r="E50"/>
  <c r="AC49"/>
  <c r="U49"/>
  <c r="M49"/>
  <c r="E49"/>
  <c r="AC48"/>
  <c r="U48"/>
  <c r="M48"/>
  <c r="E48"/>
  <c r="AC47"/>
  <c r="U47"/>
  <c r="M47"/>
  <c r="E47"/>
  <c r="AC46"/>
  <c r="U46"/>
  <c r="M46"/>
  <c r="E46"/>
  <c r="AE60"/>
  <c r="AD60"/>
  <c r="W60"/>
  <c r="V60"/>
  <c r="U45"/>
  <c r="O60"/>
  <c r="M45"/>
  <c r="G60"/>
  <c r="F60"/>
  <c r="E45"/>
  <c r="AE38"/>
  <c r="AD38"/>
  <c r="AE37"/>
  <c r="AD37"/>
  <c r="AE36"/>
  <c r="AD36"/>
  <c r="AE35"/>
  <c r="AD35"/>
  <c r="AE34"/>
  <c r="AD34"/>
  <c r="AE33"/>
  <c r="AD33"/>
  <c r="AE32"/>
  <c r="AD32"/>
  <c r="AE31"/>
  <c r="AD31"/>
  <c r="AE30"/>
  <c r="AD30"/>
  <c r="AE29"/>
  <c r="AD29"/>
  <c r="AE28"/>
  <c r="AD28"/>
  <c r="AE27"/>
  <c r="AD27"/>
  <c r="AE26"/>
  <c r="AD26"/>
  <c r="AC40"/>
  <c r="W38"/>
  <c r="V38"/>
  <c r="W37"/>
  <c r="V37"/>
  <c r="W36"/>
  <c r="V36"/>
  <c r="W35"/>
  <c r="V35"/>
  <c r="W34"/>
  <c r="V34"/>
  <c r="W33"/>
  <c r="V33"/>
  <c r="W32"/>
  <c r="V32"/>
  <c r="W31"/>
  <c r="V31"/>
  <c r="W30"/>
  <c r="V30"/>
  <c r="W29"/>
  <c r="V29"/>
  <c r="W28"/>
  <c r="V28"/>
  <c r="W27"/>
  <c r="V27"/>
  <c r="W26"/>
  <c r="V26"/>
  <c r="O38"/>
  <c r="N38"/>
  <c r="O37"/>
  <c r="N37"/>
  <c r="O36"/>
  <c r="N36"/>
  <c r="O35"/>
  <c r="N35"/>
  <c r="O34"/>
  <c r="N34"/>
  <c r="O33"/>
  <c r="N33"/>
  <c r="O32"/>
  <c r="N32"/>
  <c r="O31"/>
  <c r="N31"/>
  <c r="O30"/>
  <c r="N30"/>
  <c r="O29"/>
  <c r="N29"/>
  <c r="O28"/>
  <c r="N28"/>
  <c r="O27"/>
  <c r="N27"/>
  <c r="O26"/>
  <c r="N26"/>
  <c r="G38"/>
  <c r="F38"/>
  <c r="E38"/>
  <c r="G37"/>
  <c r="F37"/>
  <c r="G36"/>
  <c r="F36"/>
  <c r="E36"/>
  <c r="G35"/>
  <c r="F35"/>
  <c r="G34"/>
  <c r="F34"/>
  <c r="E34"/>
  <c r="G33"/>
  <c r="F33"/>
  <c r="G32"/>
  <c r="F32"/>
  <c r="G31"/>
  <c r="F31"/>
  <c r="G30"/>
  <c r="F30"/>
  <c r="G29"/>
  <c r="F29"/>
  <c r="G28"/>
  <c r="F28"/>
  <c r="G27"/>
  <c r="F27"/>
  <c r="G26"/>
  <c r="F26"/>
  <c r="AM18"/>
  <c r="AM17"/>
  <c r="AM16"/>
  <c r="AM15"/>
  <c r="AM14"/>
  <c r="AM13"/>
  <c r="AM12"/>
  <c r="AM11"/>
  <c r="AM10"/>
  <c r="AM9"/>
  <c r="AM8"/>
  <c r="AM7"/>
  <c r="AM6"/>
  <c r="AL18"/>
  <c r="AL17"/>
  <c r="AL16"/>
  <c r="AL15"/>
  <c r="AL14"/>
  <c r="AL13"/>
  <c r="AL12"/>
  <c r="AL11"/>
  <c r="AL10"/>
  <c r="AL9"/>
  <c r="AL8"/>
  <c r="AL7"/>
  <c r="AL6"/>
  <c r="AE18"/>
  <c r="AE17"/>
  <c r="AE16"/>
  <c r="AE15"/>
  <c r="AE14"/>
  <c r="AE13"/>
  <c r="AE12"/>
  <c r="AE11"/>
  <c r="AE10"/>
  <c r="AE9"/>
  <c r="AE8"/>
  <c r="AE7"/>
  <c r="AE6"/>
  <c r="AD18"/>
  <c r="AD17"/>
  <c r="AD16"/>
  <c r="AD15"/>
  <c r="AD14"/>
  <c r="AD13"/>
  <c r="AD12"/>
  <c r="AD11"/>
  <c r="AD10"/>
  <c r="AD9"/>
  <c r="AD8"/>
  <c r="AD7"/>
  <c r="AD6"/>
  <c r="W18"/>
  <c r="W17"/>
  <c r="W16"/>
  <c r="W15"/>
  <c r="W14"/>
  <c r="W13"/>
  <c r="W12"/>
  <c r="W11"/>
  <c r="W10"/>
  <c r="W9"/>
  <c r="W8"/>
  <c r="W7"/>
  <c r="W6"/>
  <c r="V18"/>
  <c r="V17"/>
  <c r="V16"/>
  <c r="V15"/>
  <c r="V14"/>
  <c r="V13"/>
  <c r="V12"/>
  <c r="V11"/>
  <c r="V10"/>
  <c r="V9"/>
  <c r="V8"/>
  <c r="V7"/>
  <c r="V6"/>
  <c r="G18"/>
  <c r="F18"/>
  <c r="G17"/>
  <c r="F17"/>
  <c r="G16"/>
  <c r="F16"/>
  <c r="G15"/>
  <c r="F15"/>
  <c r="G14"/>
  <c r="F14"/>
  <c r="G13"/>
  <c r="F13"/>
  <c r="G12"/>
  <c r="F12"/>
  <c r="G11"/>
  <c r="F11"/>
  <c r="G10"/>
  <c r="F10"/>
  <c r="G9"/>
  <c r="F9"/>
  <c r="G8"/>
  <c r="F8"/>
  <c r="G7"/>
  <c r="F7"/>
  <c r="G6"/>
  <c r="F6"/>
  <c r="O18"/>
  <c r="O17"/>
  <c r="O16"/>
  <c r="O15"/>
  <c r="O14"/>
  <c r="O13"/>
  <c r="O12"/>
  <c r="O11"/>
  <c r="O10"/>
  <c r="O9"/>
  <c r="O8"/>
  <c r="O7"/>
  <c r="O6"/>
  <c r="N18"/>
  <c r="N17"/>
  <c r="N16"/>
  <c r="N15"/>
  <c r="N14"/>
  <c r="N13"/>
  <c r="N12"/>
  <c r="N11"/>
  <c r="N10"/>
  <c r="N9"/>
  <c r="N8"/>
  <c r="N7"/>
  <c r="N6"/>
  <c r="AC38"/>
  <c r="AC37"/>
  <c r="AC36"/>
  <c r="AC35"/>
  <c r="AC34"/>
  <c r="AC33"/>
  <c r="AC18"/>
  <c r="U18"/>
  <c r="E37"/>
  <c r="E35"/>
  <c r="AL40"/>
  <c r="N60"/>
  <c r="AC45"/>
  <c r="AK18"/>
  <c r="M34"/>
  <c r="M35"/>
  <c r="M36"/>
  <c r="M37"/>
  <c r="M38"/>
  <c r="M18"/>
  <c r="E18"/>
  <c r="U40"/>
  <c r="U34"/>
  <c r="U35"/>
  <c r="U36"/>
  <c r="U37"/>
  <c r="U38"/>
  <c r="U6"/>
  <c r="U14"/>
  <c r="M40"/>
  <c r="AC30"/>
  <c r="AC26"/>
  <c r="AE25"/>
  <c r="AD25"/>
  <c r="AC32"/>
  <c r="AC28"/>
  <c r="AK17"/>
  <c r="U17"/>
  <c r="AC17"/>
  <c r="M17"/>
  <c r="M10"/>
  <c r="E17"/>
  <c r="AC15"/>
  <c r="U15"/>
  <c r="M15"/>
  <c r="E15"/>
  <c r="AK15"/>
  <c r="AC25"/>
  <c r="AC27"/>
  <c r="AC29"/>
  <c r="AC31"/>
  <c r="AE40"/>
  <c r="E16"/>
  <c r="M16"/>
  <c r="U16"/>
  <c r="AC16"/>
  <c r="AK16"/>
  <c r="M13"/>
  <c r="M14"/>
  <c r="E13"/>
  <c r="E14"/>
  <c r="AK13"/>
  <c r="AK14"/>
  <c r="AC14"/>
  <c r="AC13"/>
  <c r="U13"/>
  <c r="AD40"/>
  <c r="W25"/>
  <c r="W40"/>
  <c r="V25"/>
  <c r="O25"/>
  <c r="O40"/>
  <c r="N25"/>
  <c r="G25"/>
  <c r="G40"/>
  <c r="F25"/>
  <c r="F40"/>
  <c r="E40"/>
  <c r="AM5"/>
  <c r="AL5"/>
  <c r="AK20"/>
  <c r="AE5"/>
  <c r="AD5"/>
  <c r="AC20"/>
  <c r="U25"/>
  <c r="U27"/>
  <c r="U29"/>
  <c r="U31"/>
  <c r="U33"/>
  <c r="E32"/>
  <c r="E28"/>
  <c r="M27"/>
  <c r="AC5"/>
  <c r="AM20"/>
  <c r="AL20"/>
  <c r="AK8"/>
  <c r="AK11"/>
  <c r="AK12"/>
  <c r="M31"/>
  <c r="M29"/>
  <c r="E26"/>
  <c r="E30"/>
  <c r="M25"/>
  <c r="M33"/>
  <c r="E27"/>
  <c r="E29"/>
  <c r="E31"/>
  <c r="E33"/>
  <c r="U26"/>
  <c r="U28"/>
  <c r="U30"/>
  <c r="U32"/>
  <c r="M26"/>
  <c r="M28"/>
  <c r="M30"/>
  <c r="M32"/>
  <c r="N40"/>
  <c r="V40"/>
  <c r="E25"/>
  <c r="AE20"/>
  <c r="AD20"/>
  <c r="AK9"/>
  <c r="AK6"/>
  <c r="AK10"/>
  <c r="AK7"/>
  <c r="AK5"/>
  <c r="AC11"/>
  <c r="AC8"/>
  <c r="AC6"/>
  <c r="AC10"/>
  <c r="AC12"/>
  <c r="AC9"/>
  <c r="AC7"/>
  <c r="W5"/>
  <c r="V5"/>
  <c r="U20"/>
  <c r="G5"/>
  <c r="F5"/>
  <c r="E20"/>
  <c r="O5"/>
  <c r="M20"/>
  <c r="N5"/>
  <c r="U5"/>
  <c r="U8"/>
  <c r="U12"/>
  <c r="U7"/>
  <c r="U9"/>
  <c r="M8"/>
  <c r="M5"/>
  <c r="U11"/>
  <c r="U10"/>
  <c r="W20"/>
  <c r="V20"/>
  <c r="M12"/>
  <c r="M11"/>
  <c r="M9"/>
  <c r="M7"/>
  <c r="M6"/>
  <c r="O20"/>
  <c r="N20"/>
  <c r="E12"/>
  <c r="E11"/>
  <c r="E10"/>
  <c r="E9"/>
  <c r="E8"/>
  <c r="E7"/>
  <c r="E6"/>
  <c r="G20"/>
  <c r="E5"/>
  <c r="F20"/>
</calcChain>
</file>

<file path=xl/sharedStrings.xml><?xml version="1.0" encoding="utf-8"?>
<sst xmlns="http://schemas.openxmlformats.org/spreadsheetml/2006/main" count="83" uniqueCount="28">
  <si>
    <t xml:space="preserve"> </t>
    <phoneticPr fontId="1" type="noConversion"/>
  </si>
  <si>
    <t>W/P</t>
    <phoneticPr fontId="1" type="noConversion"/>
  </si>
  <si>
    <t>Win</t>
    <phoneticPr fontId="1" type="noConversion"/>
  </si>
  <si>
    <t>Place</t>
    <phoneticPr fontId="1" type="noConversion"/>
  </si>
  <si>
    <t xml:space="preserve"> </t>
    <phoneticPr fontId="1" type="noConversion"/>
  </si>
  <si>
    <t xml:space="preserve"> </t>
    <phoneticPr fontId="1" type="noConversion"/>
  </si>
  <si>
    <t xml:space="preserve"> </t>
    <phoneticPr fontId="1" type="noConversion"/>
  </si>
  <si>
    <t>LN</t>
    <phoneticPr fontId="1" type="noConversion"/>
  </si>
  <si>
    <t>Bef</t>
    <phoneticPr fontId="1" type="noConversion"/>
  </si>
  <si>
    <t>Af</t>
    <phoneticPr fontId="1" type="noConversion"/>
  </si>
  <si>
    <t xml:space="preserve"> </t>
    <phoneticPr fontId="1" type="noConversion"/>
  </si>
  <si>
    <t xml:space="preserve"> </t>
    <phoneticPr fontId="1" type="noConversion"/>
  </si>
  <si>
    <t>Final</t>
    <phoneticPr fontId="1" type="noConversion"/>
  </si>
  <si>
    <t xml:space="preserve"> </t>
    <phoneticPr fontId="1" type="noConversion"/>
  </si>
  <si>
    <t xml:space="preserve"> </t>
    <phoneticPr fontId="1" type="noConversion"/>
  </si>
  <si>
    <t>NA</t>
    <phoneticPr fontId="1" type="noConversion"/>
  </si>
  <si>
    <t xml:space="preserve"> </t>
    <phoneticPr fontId="1" type="noConversion"/>
  </si>
  <si>
    <t xml:space="preserve"> </t>
    <phoneticPr fontId="1" type="noConversion"/>
  </si>
  <si>
    <t xml:space="preserve"> </t>
    <phoneticPr fontId="1" type="noConversion"/>
  </si>
  <si>
    <t xml:space="preserve"> </t>
    <phoneticPr fontId="1" type="noConversion"/>
  </si>
  <si>
    <t>12:00</t>
    <phoneticPr fontId="1" type="noConversion"/>
  </si>
  <si>
    <t xml:space="preserve"> </t>
    <phoneticPr fontId="1" type="noConversion"/>
  </si>
  <si>
    <t>Aft</t>
    <phoneticPr fontId="1" type="noConversion"/>
  </si>
  <si>
    <t>W/P</t>
    <phoneticPr fontId="1" type="noConversion"/>
  </si>
  <si>
    <t xml:space="preserve"> </t>
    <phoneticPr fontId="1" type="noConversion"/>
  </si>
  <si>
    <t xml:space="preserve"> </t>
    <phoneticPr fontId="1" type="noConversion"/>
  </si>
  <si>
    <t>R01</t>
    <phoneticPr fontId="1" type="noConversion"/>
  </si>
  <si>
    <t>2023/11/26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</si>
</sst>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0.00_ "/>
  </numFmts>
  <fonts count="4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color theme="1"/>
      <name val="新細明體"/>
      <family val="1"/>
      <charset val="136"/>
      <scheme val="minor"/>
    </font>
    <font>
      <sz val="10"/>
      <color theme="1"/>
      <name val="Arial Unicode MS"/>
      <family val="2"/>
      <charset val="13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5" fontId="0" fillId="0" borderId="0" xfId="0" quotePrefix="1" applyNumberFormat="1">
      <alignment vertical="center"/>
    </xf>
    <xf numFmtId="20" fontId="0" fillId="0" borderId="0" xfId="0" applyNumberFormat="1">
      <alignment vertical="center"/>
    </xf>
    <xf numFmtId="20" fontId="0" fillId="0" borderId="0" xfId="0" quotePrefix="1" applyNumberFormat="1">
      <alignment vertical="center"/>
    </xf>
    <xf numFmtId="0" fontId="3" fillId="0" borderId="0" xfId="0" applyFont="1">
      <alignment vertical="center"/>
    </xf>
    <xf numFmtId="177" fontId="3" fillId="0" borderId="0" xfId="0" applyNumberFormat="1" applyFont="1">
      <alignment vertical="center"/>
    </xf>
    <xf numFmtId="15" fontId="0" fillId="0" borderId="0" xfId="0" applyNumberFormat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N60"/>
  <sheetViews>
    <sheetView tabSelected="1" workbookViewId="0">
      <selection activeCell="B2" sqref="B2"/>
    </sheetView>
  </sheetViews>
  <sheetFormatPr defaultRowHeight="16.5"/>
  <cols>
    <col min="1" max="1" width="3.125" customWidth="1"/>
    <col min="2" max="2" width="5.875" customWidth="1"/>
    <col min="3" max="3" width="6.125" customWidth="1"/>
    <col min="4" max="4" width="2" customWidth="1"/>
    <col min="5" max="5" width="6.5" customWidth="1"/>
    <col min="6" max="6" width="5.75" customWidth="1"/>
    <col min="7" max="7" width="6.5" customWidth="1"/>
    <col min="8" max="8" width="6.75" customWidth="1"/>
    <col min="9" max="9" width="3.5" customWidth="1"/>
    <col min="10" max="11" width="6.125" customWidth="1"/>
    <col min="12" max="12" width="2.125" customWidth="1"/>
    <col min="13" max="13" width="6.625" customWidth="1"/>
    <col min="14" max="14" width="7.125" customWidth="1"/>
    <col min="15" max="15" width="7.375" customWidth="1"/>
    <col min="16" max="16" width="6.75" customWidth="1"/>
    <col min="17" max="17" width="3" customWidth="1"/>
    <col min="18" max="19" width="6" customWidth="1"/>
    <col min="20" max="20" width="2.375" customWidth="1"/>
    <col min="21" max="22" width="6.375" customWidth="1"/>
    <col min="23" max="23" width="6.625" customWidth="1"/>
    <col min="24" max="24" width="7.375" customWidth="1"/>
    <col min="25" max="25" width="3.75" customWidth="1"/>
    <col min="26" max="26" width="5.875" customWidth="1"/>
    <col min="27" max="27" width="5.75" customWidth="1"/>
    <col min="28" max="28" width="3.125" customWidth="1"/>
    <col min="29" max="29" width="6.25" customWidth="1"/>
    <col min="30" max="30" width="5.25" customWidth="1"/>
    <col min="31" max="31" width="5.875" customWidth="1"/>
    <col min="33" max="33" width="4.125" customWidth="1"/>
    <col min="34" max="34" width="6.125" customWidth="1"/>
    <col min="35" max="35" width="5.75" customWidth="1"/>
    <col min="36" max="36" width="3.25" customWidth="1"/>
    <col min="37" max="37" width="5" customWidth="1"/>
    <col min="38" max="38" width="5.125" customWidth="1"/>
    <col min="39" max="39" width="5.375" customWidth="1"/>
    <col min="40" max="40" width="6.625" customWidth="1"/>
    <col min="41" max="41" width="18.875" customWidth="1"/>
    <col min="42" max="42" width="1.25" customWidth="1"/>
    <col min="43" max="43" width="18.25" customWidth="1"/>
  </cols>
  <sheetData>
    <row r="2" spans="1:40">
      <c r="B2" s="4" t="s">
        <v>27</v>
      </c>
      <c r="E2" t="s">
        <v>26</v>
      </c>
      <c r="J2" s="9" t="s">
        <v>16</v>
      </c>
      <c r="M2" t="s">
        <v>16</v>
      </c>
      <c r="Q2" t="s">
        <v>13</v>
      </c>
      <c r="R2" t="s">
        <v>14</v>
      </c>
      <c r="Y2" t="s">
        <v>13</v>
      </c>
    </row>
    <row r="3" spans="1:40">
      <c r="B3" s="1" t="s">
        <v>2</v>
      </c>
      <c r="C3" s="1" t="s">
        <v>3</v>
      </c>
      <c r="E3" s="1" t="s">
        <v>23</v>
      </c>
      <c r="H3" t="s">
        <v>4</v>
      </c>
      <c r="J3" s="1" t="s">
        <v>2</v>
      </c>
      <c r="K3" s="1" t="s">
        <v>3</v>
      </c>
      <c r="L3" s="1"/>
      <c r="M3" s="1" t="s">
        <v>1</v>
      </c>
      <c r="P3" t="s">
        <v>25</v>
      </c>
      <c r="R3" s="1" t="s">
        <v>2</v>
      </c>
      <c r="S3" s="1" t="s">
        <v>3</v>
      </c>
      <c r="T3" s="1"/>
      <c r="U3" s="1" t="s">
        <v>1</v>
      </c>
      <c r="X3" t="s">
        <v>5</v>
      </c>
      <c r="Z3" s="1" t="s">
        <v>2</v>
      </c>
      <c r="AA3" s="1" t="s">
        <v>3</v>
      </c>
      <c r="AB3" s="1"/>
      <c r="AC3" s="1" t="s">
        <v>1</v>
      </c>
      <c r="AF3" t="s">
        <v>16</v>
      </c>
      <c r="AH3" s="1" t="s">
        <v>2</v>
      </c>
      <c r="AI3" s="1" t="s">
        <v>3</v>
      </c>
      <c r="AJ3" s="1"/>
      <c r="AK3" s="1" t="s">
        <v>1</v>
      </c>
    </row>
    <row r="4" spans="1:40">
      <c r="B4" s="5" t="s">
        <v>7</v>
      </c>
      <c r="H4" t="s">
        <v>17</v>
      </c>
      <c r="J4" s="6" t="s">
        <v>20</v>
      </c>
      <c r="M4" t="s">
        <v>21</v>
      </c>
      <c r="P4" t="s">
        <v>17</v>
      </c>
      <c r="R4" t="s">
        <v>8</v>
      </c>
      <c r="X4" t="s">
        <v>5</v>
      </c>
      <c r="Z4" t="s">
        <v>9</v>
      </c>
      <c r="AC4" t="s">
        <v>13</v>
      </c>
      <c r="AD4" t="s">
        <v>13</v>
      </c>
      <c r="AF4" t="s">
        <v>15</v>
      </c>
      <c r="AH4" t="s">
        <v>12</v>
      </c>
    </row>
    <row r="5" spans="1:40">
      <c r="A5">
        <v>1</v>
      </c>
      <c r="B5">
        <v>8.5</v>
      </c>
      <c r="C5">
        <v>2.9</v>
      </c>
      <c r="E5" s="3">
        <f>+F5/G5</f>
        <v>1.3541267669858639</v>
      </c>
      <c r="F5" s="2">
        <f>+$B$20*0.83/B5</f>
        <v>199.98117647058822</v>
      </c>
      <c r="G5" s="2">
        <f>+$C$20*0.83/(3*C5)</f>
        <v>147.68275862068967</v>
      </c>
      <c r="H5" s="7"/>
      <c r="I5">
        <v>1</v>
      </c>
      <c r="J5">
        <v>8.8000000000000007</v>
      </c>
      <c r="K5">
        <v>2.8</v>
      </c>
      <c r="M5" s="3">
        <f>+N5/O5</f>
        <v>1.4162617043972969</v>
      </c>
      <c r="N5" s="2">
        <f t="shared" ref="N5:N18" si="0">+$J$20*0.83/J5</f>
        <v>107.33409090909089</v>
      </c>
      <c r="O5" s="2">
        <f t="shared" ref="O5:O18" si="1">+$K$20*0.83/(3*K5)</f>
        <v>75.786904761904779</v>
      </c>
      <c r="P5" s="8"/>
      <c r="Q5">
        <v>1</v>
      </c>
      <c r="R5">
        <v>27</v>
      </c>
      <c r="S5">
        <v>7</v>
      </c>
      <c r="U5" s="3">
        <f>+V5/W5</f>
        <v>1.1267453294001968</v>
      </c>
      <c r="V5" s="2">
        <f t="shared" ref="V5:V18" si="2">+$R$20*0.83/R5</f>
        <v>50.322592592592592</v>
      </c>
      <c r="W5" s="2">
        <f t="shared" ref="W5:W18" si="3">+$S$20*0.83/(3*S5)</f>
        <v>44.661904761904758</v>
      </c>
      <c r="X5" s="7"/>
      <c r="Y5">
        <v>1</v>
      </c>
      <c r="Z5">
        <v>31</v>
      </c>
      <c r="AA5">
        <v>7.8</v>
      </c>
      <c r="AC5" s="3">
        <f t="shared" ref="AC5:AC12" si="4">+AD5/AE5</f>
        <v>1.1297044829542973</v>
      </c>
      <c r="AD5" s="2">
        <f t="shared" ref="AD5:AD18" si="5">+$Z$20*0.83/Z5</f>
        <v>29.612258064516126</v>
      </c>
      <c r="AE5" s="2">
        <f t="shared" ref="AE5:AE18" si="6">+$AA$20*0.83/(3*AA5)</f>
        <v>26.212393162393163</v>
      </c>
      <c r="AF5" s="7"/>
      <c r="AG5">
        <v>1</v>
      </c>
      <c r="AH5">
        <v>11</v>
      </c>
      <c r="AI5">
        <v>2.9</v>
      </c>
      <c r="AK5" s="3">
        <f>+AL5/AM5</f>
        <v>0.91671395831059699</v>
      </c>
      <c r="AL5" s="2">
        <f t="shared" ref="AL5:AL18" si="7">+AH$20*0.83/AH5</f>
        <v>291.40545454545457</v>
      </c>
      <c r="AM5" s="2">
        <f t="shared" ref="AM5:AM18" si="8">+$AI$20*0.83/(3*AI5)</f>
        <v>317.88045977011495</v>
      </c>
      <c r="AN5" s="7"/>
    </row>
    <row r="6" spans="1:40">
      <c r="A6">
        <v>2</v>
      </c>
      <c r="B6">
        <v>10</v>
      </c>
      <c r="C6">
        <v>4.5</v>
      </c>
      <c r="E6" s="3">
        <f t="shared" ref="E6:E12" si="9">+F6/G6</f>
        <v>1.7860465116279067</v>
      </c>
      <c r="F6" s="2">
        <f t="shared" ref="F6:F18" si="10">+$B$20*0.83/B6</f>
        <v>169.98399999999998</v>
      </c>
      <c r="G6" s="2">
        <f t="shared" ref="G6:G18" si="11">+$C$20*0.83/(3*C6)</f>
        <v>95.173333333333332</v>
      </c>
      <c r="H6" s="7"/>
      <c r="I6">
        <v>2</v>
      </c>
      <c r="J6">
        <v>10</v>
      </c>
      <c r="K6">
        <v>4.5</v>
      </c>
      <c r="M6" s="3">
        <f t="shared" ref="M6:M12" si="12">+N6/O6</f>
        <v>2.0029986962190351</v>
      </c>
      <c r="N6" s="2">
        <f t="shared" si="0"/>
        <v>94.453999999999994</v>
      </c>
      <c r="O6" s="2">
        <f t="shared" si="1"/>
        <v>47.156296296296297</v>
      </c>
      <c r="P6" s="8"/>
      <c r="Q6">
        <v>2</v>
      </c>
      <c r="R6">
        <v>9.3000000000000007</v>
      </c>
      <c r="S6">
        <v>3.4</v>
      </c>
      <c r="U6" s="3">
        <f>+V6/W6</f>
        <v>1.5888666856979732</v>
      </c>
      <c r="V6" s="2">
        <f t="shared" si="2"/>
        <v>146.09784946236559</v>
      </c>
      <c r="W6" s="2">
        <f t="shared" si="3"/>
        <v>91.950980392156865</v>
      </c>
      <c r="X6" s="7"/>
      <c r="Y6">
        <v>2</v>
      </c>
      <c r="Z6">
        <v>9.5</v>
      </c>
      <c r="AA6">
        <v>3</v>
      </c>
      <c r="AC6" s="3">
        <f t="shared" si="4"/>
        <v>1.4178477316430451</v>
      </c>
      <c r="AD6" s="2">
        <f t="shared" si="5"/>
        <v>96.62947368421051</v>
      </c>
      <c r="AE6" s="2">
        <f t="shared" si="6"/>
        <v>68.152222222222221</v>
      </c>
      <c r="AF6" s="7"/>
      <c r="AG6">
        <v>2</v>
      </c>
      <c r="AH6">
        <v>23</v>
      </c>
      <c r="AI6">
        <v>6</v>
      </c>
      <c r="AK6" s="3">
        <f t="shared" ref="AK6:AK12" si="13">+AL6/AM6</f>
        <v>0.9070932720914453</v>
      </c>
      <c r="AL6" s="2">
        <f t="shared" si="7"/>
        <v>139.36782608695651</v>
      </c>
      <c r="AM6" s="2">
        <f t="shared" si="8"/>
        <v>153.64222222222222</v>
      </c>
      <c r="AN6" s="7"/>
    </row>
    <row r="7" spans="1:40">
      <c r="A7">
        <v>3</v>
      </c>
      <c r="B7">
        <v>11</v>
      </c>
      <c r="C7">
        <v>3.9</v>
      </c>
      <c r="E7" s="3">
        <f t="shared" si="9"/>
        <v>1.4071881606765329</v>
      </c>
      <c r="F7" s="2">
        <f t="shared" si="10"/>
        <v>154.53090909090909</v>
      </c>
      <c r="G7" s="2">
        <f t="shared" si="11"/>
        <v>109.81538461538462</v>
      </c>
      <c r="H7" s="7"/>
      <c r="I7">
        <v>3</v>
      </c>
      <c r="J7">
        <v>9.8000000000000007</v>
      </c>
      <c r="K7">
        <v>3.4</v>
      </c>
      <c r="M7" s="3">
        <f t="shared" si="12"/>
        <v>1.5442620333661492</v>
      </c>
      <c r="N7" s="2">
        <f t="shared" si="0"/>
        <v>96.381632653061217</v>
      </c>
      <c r="O7" s="2">
        <f t="shared" si="1"/>
        <v>62.412745098039224</v>
      </c>
      <c r="P7" s="8"/>
      <c r="Q7">
        <v>3</v>
      </c>
      <c r="R7">
        <v>101</v>
      </c>
      <c r="S7">
        <v>15</v>
      </c>
      <c r="U7" s="3">
        <f t="shared" ref="U7:U12" si="14">+V7/W7</f>
        <v>0.64544817313589764</v>
      </c>
      <c r="V7" s="2">
        <f t="shared" si="2"/>
        <v>13.452574257425743</v>
      </c>
      <c r="W7" s="2">
        <f t="shared" si="3"/>
        <v>20.842222222222222</v>
      </c>
      <c r="X7" s="7"/>
      <c r="Y7">
        <v>3</v>
      </c>
      <c r="Z7">
        <v>7.5</v>
      </c>
      <c r="AA7">
        <v>3.3</v>
      </c>
      <c r="AC7" s="3">
        <f t="shared" si="4"/>
        <v>1.9755345060893095</v>
      </c>
      <c r="AD7" s="2">
        <f t="shared" si="5"/>
        <v>122.39733333333332</v>
      </c>
      <c r="AE7" s="2">
        <f t="shared" si="6"/>
        <v>61.956565656565665</v>
      </c>
      <c r="AF7" s="7"/>
      <c r="AG7">
        <v>3</v>
      </c>
      <c r="AH7">
        <v>5.8</v>
      </c>
      <c r="AI7">
        <v>2</v>
      </c>
      <c r="AK7" s="3">
        <f t="shared" si="13"/>
        <v>1.1990313366726002</v>
      </c>
      <c r="AL7" s="2">
        <f t="shared" si="7"/>
        <v>552.66551724137935</v>
      </c>
      <c r="AM7" s="2">
        <f t="shared" si="8"/>
        <v>460.92666666666668</v>
      </c>
      <c r="AN7" s="7"/>
    </row>
    <row r="8" spans="1:40">
      <c r="A8">
        <v>4</v>
      </c>
      <c r="B8">
        <v>30</v>
      </c>
      <c r="C8">
        <v>7.5</v>
      </c>
      <c r="E8" s="3">
        <f t="shared" si="9"/>
        <v>0.99224806201550386</v>
      </c>
      <c r="F8" s="2">
        <f t="shared" si="10"/>
        <v>56.661333333333332</v>
      </c>
      <c r="G8" s="2">
        <f t="shared" si="11"/>
        <v>57.103999999999999</v>
      </c>
      <c r="H8" s="7"/>
      <c r="I8">
        <v>4</v>
      </c>
      <c r="J8">
        <v>23</v>
      </c>
      <c r="K8">
        <v>6.4</v>
      </c>
      <c r="M8" s="3">
        <f t="shared" si="12"/>
        <v>1.2385692421064569</v>
      </c>
      <c r="N8" s="2">
        <f t="shared" si="0"/>
        <v>41.066956521739129</v>
      </c>
      <c r="O8" s="2">
        <f t="shared" si="1"/>
        <v>33.156770833333326</v>
      </c>
      <c r="P8" s="8"/>
      <c r="Q8">
        <v>4</v>
      </c>
      <c r="R8">
        <v>7.5</v>
      </c>
      <c r="S8">
        <v>2.7</v>
      </c>
      <c r="U8" s="3">
        <f t="shared" si="14"/>
        <v>1.5645663716814164</v>
      </c>
      <c r="V8" s="2">
        <f t="shared" si="2"/>
        <v>181.16133333333335</v>
      </c>
      <c r="W8" s="2">
        <f t="shared" si="3"/>
        <v>115.7901234567901</v>
      </c>
      <c r="X8" s="7"/>
      <c r="Y8">
        <v>4</v>
      </c>
      <c r="Z8">
        <v>16</v>
      </c>
      <c r="AA8">
        <v>3</v>
      </c>
      <c r="AC8" s="3">
        <f t="shared" si="4"/>
        <v>0.84184709066305807</v>
      </c>
      <c r="AD8" s="2">
        <f t="shared" si="5"/>
        <v>57.373749999999994</v>
      </c>
      <c r="AE8" s="2">
        <f t="shared" si="6"/>
        <v>68.152222222222221</v>
      </c>
      <c r="AF8" s="7"/>
      <c r="AG8">
        <v>4</v>
      </c>
      <c r="AH8">
        <v>20</v>
      </c>
      <c r="AI8">
        <v>3.4</v>
      </c>
      <c r="AK8" s="3">
        <f t="shared" si="13"/>
        <v>0.59112244897959187</v>
      </c>
      <c r="AL8" s="2">
        <f t="shared" si="7"/>
        <v>160.273</v>
      </c>
      <c r="AM8" s="2">
        <f t="shared" si="8"/>
        <v>271.13333333333333</v>
      </c>
      <c r="AN8" s="7"/>
    </row>
    <row r="9" spans="1:40">
      <c r="A9">
        <v>5</v>
      </c>
      <c r="B9">
        <v>9.1999999999999993</v>
      </c>
      <c r="C9">
        <v>2.9</v>
      </c>
      <c r="E9" s="3">
        <f t="shared" si="9"/>
        <v>1.2510953825412874</v>
      </c>
      <c r="F9" s="2">
        <f t="shared" si="10"/>
        <v>184.76521739130436</v>
      </c>
      <c r="G9" s="2">
        <f t="shared" si="11"/>
        <v>147.68275862068967</v>
      </c>
      <c r="H9" s="7"/>
      <c r="I9">
        <v>5</v>
      </c>
      <c r="J9">
        <v>8.1</v>
      </c>
      <c r="K9">
        <v>2.5</v>
      </c>
      <c r="M9" s="3">
        <f t="shared" si="12"/>
        <v>1.3737988314259502</v>
      </c>
      <c r="N9" s="2">
        <f t="shared" si="0"/>
        <v>116.60987654320988</v>
      </c>
      <c r="O9" s="2">
        <f t="shared" si="1"/>
        <v>84.88133333333333</v>
      </c>
      <c r="P9" s="8"/>
      <c r="Q9">
        <v>5</v>
      </c>
      <c r="R9">
        <v>46</v>
      </c>
      <c r="S9">
        <v>10</v>
      </c>
      <c r="U9" s="3">
        <f t="shared" si="14"/>
        <v>0.94478645632935754</v>
      </c>
      <c r="V9" s="2">
        <f t="shared" si="2"/>
        <v>29.537173913043478</v>
      </c>
      <c r="W9" s="2">
        <f t="shared" si="3"/>
        <v>31.263333333333332</v>
      </c>
      <c r="X9" s="7"/>
      <c r="Y9">
        <v>5</v>
      </c>
      <c r="Z9">
        <v>15</v>
      </c>
      <c r="AA9">
        <v>3</v>
      </c>
      <c r="AC9" s="3">
        <f t="shared" si="4"/>
        <v>0.89797023004059529</v>
      </c>
      <c r="AD9" s="2">
        <f t="shared" si="5"/>
        <v>61.198666666666661</v>
      </c>
      <c r="AE9" s="2">
        <f t="shared" si="6"/>
        <v>68.152222222222221</v>
      </c>
      <c r="AF9" s="7"/>
      <c r="AG9">
        <v>5</v>
      </c>
      <c r="AH9">
        <v>13</v>
      </c>
      <c r="AI9">
        <v>4.5</v>
      </c>
      <c r="AK9" s="3">
        <f t="shared" si="13"/>
        <v>1.2036429956598025</v>
      </c>
      <c r="AL9" s="2">
        <f t="shared" si="7"/>
        <v>246.57384615384615</v>
      </c>
      <c r="AM9" s="2">
        <f t="shared" si="8"/>
        <v>204.85629629629628</v>
      </c>
      <c r="AN9" s="7"/>
    </row>
    <row r="10" spans="1:40">
      <c r="A10">
        <v>6</v>
      </c>
      <c r="B10">
        <v>54</v>
      </c>
      <c r="C10">
        <v>10</v>
      </c>
      <c r="E10" s="3">
        <f t="shared" si="9"/>
        <v>0.73499856445592882</v>
      </c>
      <c r="F10" s="2">
        <f t="shared" si="10"/>
        <v>31.478518518518516</v>
      </c>
      <c r="G10" s="2">
        <f t="shared" si="11"/>
        <v>42.827999999999996</v>
      </c>
      <c r="H10" s="7"/>
      <c r="I10">
        <v>6</v>
      </c>
      <c r="J10">
        <v>45</v>
      </c>
      <c r="K10">
        <v>9.3000000000000007</v>
      </c>
      <c r="M10" s="3">
        <f>+N10/O10</f>
        <v>0.91989569752281619</v>
      </c>
      <c r="N10" s="2">
        <f t="shared" si="0"/>
        <v>20.989777777777778</v>
      </c>
      <c r="O10" s="2">
        <f t="shared" si="1"/>
        <v>22.817562724014337</v>
      </c>
      <c r="P10" s="8"/>
      <c r="Q10">
        <v>6</v>
      </c>
      <c r="R10">
        <v>23</v>
      </c>
      <c r="S10">
        <v>6</v>
      </c>
      <c r="U10" s="3">
        <f t="shared" si="14"/>
        <v>1.133743747595229</v>
      </c>
      <c r="V10" s="2">
        <f t="shared" si="2"/>
        <v>59.074347826086957</v>
      </c>
      <c r="W10" s="2">
        <f t="shared" si="3"/>
        <v>52.105555555555554</v>
      </c>
      <c r="X10" s="7"/>
      <c r="Y10">
        <v>6</v>
      </c>
      <c r="Z10">
        <v>88</v>
      </c>
      <c r="AA10">
        <v>20</v>
      </c>
      <c r="AC10" s="3">
        <f t="shared" si="4"/>
        <v>1.0204207159552219</v>
      </c>
      <c r="AD10" s="2">
        <f t="shared" si="5"/>
        <v>10.431590909090907</v>
      </c>
      <c r="AE10" s="2">
        <f t="shared" si="6"/>
        <v>10.222833333333334</v>
      </c>
      <c r="AF10" s="7"/>
      <c r="AG10">
        <v>6</v>
      </c>
      <c r="AH10">
        <v>122</v>
      </c>
      <c r="AI10">
        <v>22</v>
      </c>
      <c r="AK10" s="3">
        <f t="shared" si="13"/>
        <v>0.62703442032550738</v>
      </c>
      <c r="AL10" s="2">
        <f t="shared" si="7"/>
        <v>26.274262295081968</v>
      </c>
      <c r="AM10" s="2">
        <f t="shared" si="8"/>
        <v>41.902424242424239</v>
      </c>
      <c r="AN10" s="7"/>
    </row>
    <row r="11" spans="1:40">
      <c r="A11">
        <v>7</v>
      </c>
      <c r="B11">
        <v>36</v>
      </c>
      <c r="C11">
        <v>6.5</v>
      </c>
      <c r="E11" s="3">
        <f t="shared" si="9"/>
        <v>0.71662360034453065</v>
      </c>
      <c r="F11" s="2">
        <f t="shared" si="10"/>
        <v>47.217777777777776</v>
      </c>
      <c r="G11" s="2">
        <f t="shared" si="11"/>
        <v>65.889230769230764</v>
      </c>
      <c r="H11" s="7"/>
      <c r="I11">
        <v>7</v>
      </c>
      <c r="J11">
        <v>28</v>
      </c>
      <c r="K11">
        <v>6</v>
      </c>
      <c r="M11" s="3">
        <f t="shared" si="12"/>
        <v>0.95380890296144527</v>
      </c>
      <c r="N11" s="2">
        <f t="shared" si="0"/>
        <v>33.73357142857143</v>
      </c>
      <c r="O11" s="2">
        <f t="shared" si="1"/>
        <v>35.367222222222225</v>
      </c>
      <c r="P11" s="8"/>
      <c r="Q11">
        <v>7</v>
      </c>
      <c r="R11">
        <v>36</v>
      </c>
      <c r="S11">
        <v>7</v>
      </c>
      <c r="U11" s="3">
        <f t="shared" si="14"/>
        <v>0.84505899705014753</v>
      </c>
      <c r="V11" s="2">
        <f t="shared" si="2"/>
        <v>37.741944444444442</v>
      </c>
      <c r="W11" s="2">
        <f t="shared" si="3"/>
        <v>44.661904761904758</v>
      </c>
      <c r="X11" s="7"/>
      <c r="Y11">
        <v>7</v>
      </c>
      <c r="Z11">
        <v>1.9</v>
      </c>
      <c r="AA11">
        <v>1.2</v>
      </c>
      <c r="AC11" s="3">
        <f t="shared" si="4"/>
        <v>2.8356954632860902</v>
      </c>
      <c r="AD11" s="2">
        <f t="shared" si="5"/>
        <v>483.14736842105259</v>
      </c>
      <c r="AE11" s="2">
        <f t="shared" si="6"/>
        <v>170.38055555555556</v>
      </c>
      <c r="AF11" s="7"/>
      <c r="AG11">
        <v>7</v>
      </c>
      <c r="AH11">
        <v>63</v>
      </c>
      <c r="AI11">
        <v>13</v>
      </c>
      <c r="AK11" s="3">
        <f t="shared" si="13"/>
        <v>0.71751557765963536</v>
      </c>
      <c r="AL11" s="2">
        <f t="shared" si="7"/>
        <v>50.880317460317464</v>
      </c>
      <c r="AM11" s="2">
        <f t="shared" si="8"/>
        <v>70.911794871794868</v>
      </c>
      <c r="AN11" s="7"/>
    </row>
    <row r="12" spans="1:40">
      <c r="A12">
        <v>8</v>
      </c>
      <c r="B12">
        <v>13</v>
      </c>
      <c r="C12">
        <v>1.7</v>
      </c>
      <c r="E12" s="3">
        <f t="shared" si="9"/>
        <v>0.51902206320810973</v>
      </c>
      <c r="F12" s="2">
        <f t="shared" si="10"/>
        <v>130.75692307692307</v>
      </c>
      <c r="G12" s="2">
        <f t="shared" si="11"/>
        <v>251.92941176470589</v>
      </c>
      <c r="H12" s="7"/>
      <c r="I12">
        <v>8</v>
      </c>
      <c r="J12">
        <v>12</v>
      </c>
      <c r="K12">
        <v>2.1</v>
      </c>
      <c r="M12" s="3">
        <f t="shared" si="12"/>
        <v>0.77894393741851364</v>
      </c>
      <c r="N12" s="2">
        <f t="shared" si="0"/>
        <v>78.711666666666659</v>
      </c>
      <c r="O12" s="2">
        <f t="shared" si="1"/>
        <v>101.04920634920634</v>
      </c>
      <c r="P12" s="8"/>
      <c r="Q12">
        <v>8</v>
      </c>
      <c r="R12">
        <v>4.7</v>
      </c>
      <c r="S12">
        <v>1.6</v>
      </c>
      <c r="U12" s="3">
        <f t="shared" si="14"/>
        <v>1.4794953869327814</v>
      </c>
      <c r="V12" s="2">
        <f t="shared" si="2"/>
        <v>289.08723404255318</v>
      </c>
      <c r="W12" s="2">
        <f t="shared" si="3"/>
        <v>195.39583333333329</v>
      </c>
      <c r="X12" s="7"/>
      <c r="Y12">
        <v>8</v>
      </c>
      <c r="Z12">
        <v>14</v>
      </c>
      <c r="AA12">
        <v>3.5</v>
      </c>
      <c r="AC12" s="3">
        <f t="shared" si="4"/>
        <v>1.122462787550744</v>
      </c>
      <c r="AD12" s="2">
        <f t="shared" si="5"/>
        <v>65.569999999999993</v>
      </c>
      <c r="AE12" s="2">
        <f t="shared" si="6"/>
        <v>58.416190476190479</v>
      </c>
      <c r="AF12" s="7"/>
      <c r="AG12">
        <v>8</v>
      </c>
      <c r="AH12">
        <v>11</v>
      </c>
      <c r="AI12">
        <v>3.2</v>
      </c>
      <c r="AK12" s="3">
        <f t="shared" si="13"/>
        <v>1.0115464367565212</v>
      </c>
      <c r="AL12" s="2">
        <f t="shared" si="7"/>
        <v>291.40545454545457</v>
      </c>
      <c r="AM12" s="2">
        <f t="shared" si="8"/>
        <v>288.07916666666659</v>
      </c>
      <c r="AN12" s="7"/>
    </row>
    <row r="13" spans="1:40">
      <c r="A13">
        <v>9</v>
      </c>
      <c r="B13">
        <v>19</v>
      </c>
      <c r="C13">
        <v>4.3</v>
      </c>
      <c r="E13" s="3">
        <f t="shared" ref="E13:E18" si="15">+F13/G13</f>
        <v>0.89824561403508763</v>
      </c>
      <c r="F13" s="2">
        <f t="shared" si="10"/>
        <v>89.465263157894739</v>
      </c>
      <c r="G13" s="2">
        <f t="shared" si="11"/>
        <v>99.600000000000009</v>
      </c>
      <c r="H13" s="7"/>
      <c r="I13">
        <v>9</v>
      </c>
      <c r="J13">
        <v>16</v>
      </c>
      <c r="K13">
        <v>4.5</v>
      </c>
      <c r="M13" s="3">
        <f t="shared" ref="M13:M18" si="16">+N13/O13</f>
        <v>1.2518741851368969</v>
      </c>
      <c r="N13" s="2">
        <f t="shared" si="0"/>
        <v>59.033749999999998</v>
      </c>
      <c r="O13" s="2">
        <f t="shared" si="1"/>
        <v>47.156296296296297</v>
      </c>
      <c r="P13" s="8"/>
      <c r="Q13">
        <v>9</v>
      </c>
      <c r="R13">
        <v>98</v>
      </c>
      <c r="S13">
        <v>17</v>
      </c>
      <c r="U13" s="3">
        <f t="shared" ref="U13:U18" si="17">+V13/W13</f>
        <v>0.75390102943832404</v>
      </c>
      <c r="V13" s="2">
        <f t="shared" si="2"/>
        <v>13.864387755102042</v>
      </c>
      <c r="W13" s="2">
        <f t="shared" si="3"/>
        <v>18.390196078431373</v>
      </c>
      <c r="X13" s="7"/>
      <c r="Y13">
        <v>9</v>
      </c>
      <c r="Z13">
        <v>15</v>
      </c>
      <c r="AA13">
        <v>3.6</v>
      </c>
      <c r="AC13" s="3">
        <f t="shared" ref="AC13:AC18" si="18">+AD13/AE13</f>
        <v>1.0775642760487143</v>
      </c>
      <c r="AD13" s="2">
        <f t="shared" si="5"/>
        <v>61.198666666666661</v>
      </c>
      <c r="AE13" s="2">
        <f t="shared" si="6"/>
        <v>56.793518518518518</v>
      </c>
      <c r="AF13" s="7"/>
      <c r="AG13">
        <v>9</v>
      </c>
      <c r="AH13">
        <v>40</v>
      </c>
      <c r="AI13">
        <v>9.1999999999999993</v>
      </c>
      <c r="AK13" s="3">
        <f t="shared" ref="AK13:AK18" si="19">+AL13/AM13</f>
        <v>0.7997539015606242</v>
      </c>
      <c r="AL13" s="2">
        <f t="shared" si="7"/>
        <v>80.136499999999998</v>
      </c>
      <c r="AM13" s="2">
        <f t="shared" si="8"/>
        <v>100.20144927536232</v>
      </c>
      <c r="AN13" s="7"/>
    </row>
    <row r="14" spans="1:40">
      <c r="A14">
        <v>10</v>
      </c>
      <c r="B14">
        <v>26</v>
      </c>
      <c r="C14">
        <v>6.4</v>
      </c>
      <c r="E14" s="3">
        <f t="shared" si="15"/>
        <v>0.97698270721526548</v>
      </c>
      <c r="F14" s="2">
        <f t="shared" si="10"/>
        <v>65.378461538461536</v>
      </c>
      <c r="G14" s="2">
        <f t="shared" si="11"/>
        <v>66.918749999999989</v>
      </c>
      <c r="H14" s="7"/>
      <c r="I14">
        <v>10</v>
      </c>
      <c r="J14">
        <v>22</v>
      </c>
      <c r="K14">
        <v>5.9</v>
      </c>
      <c r="M14" s="3">
        <f t="shared" si="16"/>
        <v>1.1937062937062939</v>
      </c>
      <c r="N14" s="2">
        <f t="shared" si="0"/>
        <v>42.93363636363636</v>
      </c>
      <c r="O14" s="2">
        <f t="shared" si="1"/>
        <v>35.966666666666661</v>
      </c>
      <c r="P14" s="8"/>
      <c r="Q14">
        <v>10</v>
      </c>
      <c r="R14">
        <v>10</v>
      </c>
      <c r="S14">
        <v>3.3</v>
      </c>
      <c r="U14" s="3">
        <f t="shared" si="17"/>
        <v>1.4341858407079646</v>
      </c>
      <c r="V14" s="2">
        <f t="shared" si="2"/>
        <v>135.87100000000001</v>
      </c>
      <c r="W14" s="2">
        <f t="shared" si="3"/>
        <v>94.737373737373744</v>
      </c>
      <c r="X14" s="7"/>
      <c r="Y14">
        <v>10</v>
      </c>
      <c r="Z14">
        <v>151</v>
      </c>
      <c r="AA14">
        <v>24</v>
      </c>
      <c r="AC14" s="3">
        <f t="shared" si="18"/>
        <v>0.7136187258600758</v>
      </c>
      <c r="AD14" s="2">
        <f t="shared" si="5"/>
        <v>6.0793377483443702</v>
      </c>
      <c r="AE14" s="2">
        <f t="shared" si="6"/>
        <v>8.5190277777777776</v>
      </c>
      <c r="AF14" s="7"/>
      <c r="AG14">
        <v>10</v>
      </c>
      <c r="AH14">
        <v>18</v>
      </c>
      <c r="AI14">
        <v>7.1</v>
      </c>
      <c r="AK14" s="3">
        <f t="shared" si="19"/>
        <v>1.3715586234493797</v>
      </c>
      <c r="AL14" s="2">
        <f t="shared" si="7"/>
        <v>178.08111111111111</v>
      </c>
      <c r="AM14" s="2">
        <f t="shared" si="8"/>
        <v>129.83849765258216</v>
      </c>
      <c r="AN14" s="7"/>
    </row>
    <row r="15" spans="1:40">
      <c r="A15">
        <v>11</v>
      </c>
      <c r="B15">
        <v>13</v>
      </c>
      <c r="C15">
        <v>4.8</v>
      </c>
      <c r="E15" s="3">
        <f t="shared" si="15"/>
        <v>1.4654740608228978</v>
      </c>
      <c r="F15" s="2">
        <f t="shared" si="10"/>
        <v>130.75692307692307</v>
      </c>
      <c r="G15" s="2">
        <f t="shared" si="11"/>
        <v>89.225000000000009</v>
      </c>
      <c r="H15" s="7"/>
      <c r="I15">
        <v>11</v>
      </c>
      <c r="J15">
        <v>11</v>
      </c>
      <c r="K15">
        <v>4.2</v>
      </c>
      <c r="M15" s="3">
        <f t="shared" si="16"/>
        <v>1.6995140452767572</v>
      </c>
      <c r="N15" s="2">
        <f t="shared" si="0"/>
        <v>85.86727272727272</v>
      </c>
      <c r="O15" s="2">
        <f t="shared" si="1"/>
        <v>50.524603174603172</v>
      </c>
      <c r="P15" s="8"/>
      <c r="Q15">
        <v>11</v>
      </c>
      <c r="R15">
        <v>6.2</v>
      </c>
      <c r="S15">
        <v>2.4</v>
      </c>
      <c r="U15" s="3">
        <f t="shared" si="17"/>
        <v>1.6823294319155011</v>
      </c>
      <c r="V15" s="2">
        <f t="shared" si="2"/>
        <v>219.1467741935484</v>
      </c>
      <c r="W15" s="2">
        <f t="shared" si="3"/>
        <v>130.26388888888889</v>
      </c>
      <c r="X15" s="7"/>
      <c r="Y15">
        <v>11</v>
      </c>
      <c r="Z15">
        <v>243</v>
      </c>
      <c r="AA15">
        <v>36</v>
      </c>
      <c r="AC15" s="3">
        <f t="shared" si="18"/>
        <v>0.66516313336340394</v>
      </c>
      <c r="AD15" s="2">
        <f t="shared" si="5"/>
        <v>3.7776954732510286</v>
      </c>
      <c r="AE15" s="2">
        <f t="shared" si="6"/>
        <v>5.6793518518518518</v>
      </c>
      <c r="AF15" s="7"/>
      <c r="AG15">
        <v>11</v>
      </c>
      <c r="AH15">
        <v>6.2</v>
      </c>
      <c r="AI15">
        <v>2.2000000000000002</v>
      </c>
      <c r="AK15" s="3">
        <f t="shared" si="19"/>
        <v>1.2338419238663207</v>
      </c>
      <c r="AL15" s="2">
        <f t="shared" si="7"/>
        <v>517.00967741935483</v>
      </c>
      <c r="AM15" s="2">
        <f t="shared" si="8"/>
        <v>419.0242424242424</v>
      </c>
      <c r="AN15" s="7"/>
    </row>
    <row r="16" spans="1:40">
      <c r="A16">
        <v>12</v>
      </c>
      <c r="B16">
        <v>21</v>
      </c>
      <c r="C16">
        <v>6.6</v>
      </c>
      <c r="E16" s="3">
        <f t="shared" si="15"/>
        <v>1.2473975636766335</v>
      </c>
      <c r="F16" s="2">
        <f t="shared" si="10"/>
        <v>80.944761904761904</v>
      </c>
      <c r="G16" s="2">
        <f t="shared" si="11"/>
        <v>64.890909090909091</v>
      </c>
      <c r="H16" s="7"/>
      <c r="I16">
        <v>12</v>
      </c>
      <c r="J16">
        <v>25</v>
      </c>
      <c r="K16">
        <v>7.4</v>
      </c>
      <c r="M16" s="3">
        <f t="shared" si="16"/>
        <v>1.3175280312907431</v>
      </c>
      <c r="N16" s="2">
        <f t="shared" si="0"/>
        <v>37.781599999999997</v>
      </c>
      <c r="O16" s="2">
        <f t="shared" si="1"/>
        <v>28.676126126126125</v>
      </c>
      <c r="P16" s="8"/>
      <c r="Q16">
        <v>12</v>
      </c>
      <c r="R16">
        <v>163</v>
      </c>
      <c r="S16">
        <v>29</v>
      </c>
      <c r="U16" s="3">
        <f t="shared" si="17"/>
        <v>0.77321787284868881</v>
      </c>
      <c r="V16" s="2">
        <f t="shared" si="2"/>
        <v>8.3356441717791405</v>
      </c>
      <c r="W16" s="2">
        <f t="shared" si="3"/>
        <v>10.780459770114943</v>
      </c>
      <c r="X16" s="7"/>
      <c r="Y16">
        <v>12</v>
      </c>
      <c r="Z16">
        <v>12</v>
      </c>
      <c r="AA16">
        <v>2.9</v>
      </c>
      <c r="AC16" s="3">
        <f t="shared" si="18"/>
        <v>1.0850473612990525</v>
      </c>
      <c r="AD16" s="2">
        <f t="shared" si="5"/>
        <v>76.498333333333321</v>
      </c>
      <c r="AE16" s="2">
        <f t="shared" si="6"/>
        <v>70.502298850574718</v>
      </c>
      <c r="AF16" s="7"/>
      <c r="AG16">
        <v>12</v>
      </c>
      <c r="AH16">
        <v>17</v>
      </c>
      <c r="AI16">
        <v>4.5</v>
      </c>
      <c r="AK16" s="3">
        <f t="shared" si="19"/>
        <v>0.92043287903396664</v>
      </c>
      <c r="AL16" s="2">
        <f t="shared" si="7"/>
        <v>188.5564705882353</v>
      </c>
      <c r="AM16" s="2">
        <f t="shared" si="8"/>
        <v>204.85629629629628</v>
      </c>
      <c r="AN16" s="7"/>
    </row>
    <row r="17" spans="1:40">
      <c r="A17">
        <v>13</v>
      </c>
      <c r="B17">
        <v>2.5</v>
      </c>
      <c r="C17">
        <v>1.6</v>
      </c>
      <c r="E17" s="3">
        <f t="shared" si="15"/>
        <v>2.5401550387596901</v>
      </c>
      <c r="F17" s="2">
        <f t="shared" si="10"/>
        <v>679.93599999999992</v>
      </c>
      <c r="G17" s="2">
        <f t="shared" si="11"/>
        <v>267.67499999999995</v>
      </c>
      <c r="H17" s="7"/>
      <c r="I17">
        <v>13</v>
      </c>
      <c r="J17">
        <v>3.1</v>
      </c>
      <c r="K17">
        <v>2</v>
      </c>
      <c r="M17" s="3">
        <f t="shared" si="16"/>
        <v>2.8716827185935987</v>
      </c>
      <c r="N17" s="2">
        <f t="shared" si="0"/>
        <v>304.69032258064516</v>
      </c>
      <c r="O17" s="2">
        <f t="shared" si="1"/>
        <v>106.10166666666667</v>
      </c>
      <c r="P17" s="8"/>
      <c r="Q17">
        <v>13</v>
      </c>
      <c r="R17">
        <v>4.7</v>
      </c>
      <c r="S17">
        <v>1.8</v>
      </c>
      <c r="U17" s="3">
        <f t="shared" si="17"/>
        <v>1.6644323102993788</v>
      </c>
      <c r="V17" s="2">
        <f t="shared" si="2"/>
        <v>289.08723404255318</v>
      </c>
      <c r="W17" s="2">
        <f t="shared" si="3"/>
        <v>173.68518518518516</v>
      </c>
      <c r="X17" s="7"/>
      <c r="Y17">
        <v>13</v>
      </c>
      <c r="Z17">
        <v>69</v>
      </c>
      <c r="AA17">
        <v>11</v>
      </c>
      <c r="AC17" s="3">
        <f t="shared" si="18"/>
        <v>0.71577337177148914</v>
      </c>
      <c r="AD17" s="2">
        <f t="shared" si="5"/>
        <v>13.304057971014492</v>
      </c>
      <c r="AE17" s="2">
        <f t="shared" si="6"/>
        <v>18.586969696969696</v>
      </c>
      <c r="AF17" s="7"/>
      <c r="AG17">
        <v>13</v>
      </c>
      <c r="AH17">
        <v>2.8</v>
      </c>
      <c r="AI17">
        <v>1.5</v>
      </c>
      <c r="AK17" s="3">
        <f t="shared" si="19"/>
        <v>1.862780826616361</v>
      </c>
      <c r="AL17" s="2">
        <f t="shared" si="7"/>
        <v>1144.8071428571429</v>
      </c>
      <c r="AM17" s="2">
        <f t="shared" si="8"/>
        <v>614.56888888888886</v>
      </c>
      <c r="AN17" s="7"/>
    </row>
    <row r="18" spans="1:40">
      <c r="A18">
        <v>14</v>
      </c>
      <c r="B18">
        <v>28</v>
      </c>
      <c r="C18">
        <v>5.6</v>
      </c>
      <c r="E18" s="3">
        <f t="shared" si="15"/>
        <v>0.79379844961240287</v>
      </c>
      <c r="F18" s="2">
        <f t="shared" si="10"/>
        <v>60.708571428571425</v>
      </c>
      <c r="G18" s="2">
        <f t="shared" si="11"/>
        <v>76.478571428571442</v>
      </c>
      <c r="I18">
        <v>14</v>
      </c>
      <c r="J18">
        <v>20</v>
      </c>
      <c r="K18">
        <v>4.5</v>
      </c>
      <c r="M18" s="3">
        <f t="shared" si="16"/>
        <v>1.0014993481095176</v>
      </c>
      <c r="N18" s="2">
        <f t="shared" si="0"/>
        <v>47.226999999999997</v>
      </c>
      <c r="O18" s="2">
        <f t="shared" si="1"/>
        <v>47.156296296296297</v>
      </c>
      <c r="Q18">
        <v>14</v>
      </c>
      <c r="R18">
        <v>58</v>
      </c>
      <c r="S18">
        <v>9</v>
      </c>
      <c r="U18" s="3">
        <f t="shared" si="17"/>
        <v>0.67438205675923102</v>
      </c>
      <c r="V18" s="2">
        <f t="shared" si="2"/>
        <v>23.42603448275862</v>
      </c>
      <c r="W18" s="2">
        <f t="shared" si="3"/>
        <v>34.737037037037034</v>
      </c>
      <c r="Y18">
        <v>14</v>
      </c>
      <c r="Z18">
        <v>69</v>
      </c>
      <c r="AA18">
        <v>11</v>
      </c>
      <c r="AC18" s="3">
        <f t="shared" si="18"/>
        <v>0.71577337177148914</v>
      </c>
      <c r="AD18" s="2">
        <f t="shared" si="5"/>
        <v>13.304057971014492</v>
      </c>
      <c r="AE18" s="2">
        <f t="shared" si="6"/>
        <v>18.586969696969696</v>
      </c>
      <c r="AF18" s="7"/>
      <c r="AG18">
        <v>14</v>
      </c>
      <c r="AH18">
        <v>38</v>
      </c>
      <c r="AI18">
        <v>9.3000000000000007</v>
      </c>
      <c r="AK18" s="3">
        <f t="shared" si="19"/>
        <v>0.85099671447526393</v>
      </c>
      <c r="AL18" s="2">
        <f t="shared" si="7"/>
        <v>84.354210526315796</v>
      </c>
      <c r="AM18" s="2">
        <f t="shared" si="8"/>
        <v>99.124014336917554</v>
      </c>
    </row>
    <row r="19" spans="1:40">
      <c r="E19" t="s">
        <v>10</v>
      </c>
      <c r="M19" t="s">
        <v>19</v>
      </c>
      <c r="P19" t="s">
        <v>24</v>
      </c>
      <c r="Q19" t="s">
        <v>17</v>
      </c>
      <c r="U19" t="s">
        <v>24</v>
      </c>
      <c r="AA19" t="s">
        <v>18</v>
      </c>
      <c r="AN19" t="s">
        <v>16</v>
      </c>
    </row>
    <row r="20" spans="1:40">
      <c r="B20">
        <v>2048</v>
      </c>
      <c r="C20">
        <v>1548</v>
      </c>
      <c r="E20" s="3">
        <f>+B20/C20</f>
        <v>1.3229974160206719</v>
      </c>
      <c r="F20" s="2">
        <f>SUM(F5:F18)</f>
        <v>2082.5658367659671</v>
      </c>
      <c r="G20" s="2">
        <f>SUM(G5:G18)</f>
        <v>1582.8931082435145</v>
      </c>
      <c r="J20">
        <v>1138</v>
      </c>
      <c r="K20">
        <v>767</v>
      </c>
      <c r="M20" s="3">
        <f>+J20/K20</f>
        <v>1.4837027379400261</v>
      </c>
      <c r="N20" s="2">
        <f>SUM(N5:N18)</f>
        <v>1166.8151541716713</v>
      </c>
      <c r="O20" s="2">
        <f>SUM(O5:O18)</f>
        <v>778.20969684500517</v>
      </c>
      <c r="R20">
        <v>1637</v>
      </c>
      <c r="S20">
        <v>1130</v>
      </c>
      <c r="U20" s="3">
        <f>+R20/S20</f>
        <v>1.4486725663716815</v>
      </c>
      <c r="V20" s="2">
        <f>SUM(V5:V18)</f>
        <v>1496.2061245175871</v>
      </c>
      <c r="W20" s="2">
        <f>SUM(W5:W18)</f>
        <v>1059.265998514232</v>
      </c>
      <c r="Z20">
        <v>1106</v>
      </c>
      <c r="AA20">
        <v>739</v>
      </c>
      <c r="AC20" s="3">
        <f>+Z20/AA20</f>
        <v>1.496617050067659</v>
      </c>
      <c r="AD20" s="2">
        <f>SUM(AD5:AD18)</f>
        <v>1100.5225902424945</v>
      </c>
      <c r="AE20" s="2">
        <f>SUM(AE5:AE18)</f>
        <v>710.31334124336718</v>
      </c>
      <c r="AH20">
        <v>3862</v>
      </c>
      <c r="AI20">
        <v>3332</v>
      </c>
      <c r="AK20" s="3">
        <f>+AH20/AI20</f>
        <v>1.15906362545018</v>
      </c>
      <c r="AL20" s="2">
        <f>SUM(AL5:AL18)</f>
        <v>3951.7907908306506</v>
      </c>
      <c r="AM20" s="2">
        <f>SUM(AM5:AM18)</f>
        <v>3376.9457529438096</v>
      </c>
    </row>
    <row r="21" spans="1:40">
      <c r="G21" t="s">
        <v>0</v>
      </c>
      <c r="J21" t="s">
        <v>6</v>
      </c>
      <c r="N21" t="s">
        <v>4</v>
      </c>
    </row>
    <row r="22" spans="1:40">
      <c r="B22" t="s">
        <v>4</v>
      </c>
    </row>
    <row r="23" spans="1:40">
      <c r="B23" s="1" t="s">
        <v>2</v>
      </c>
      <c r="C23" s="1" t="s">
        <v>3</v>
      </c>
      <c r="E23" s="1" t="s">
        <v>1</v>
      </c>
      <c r="J23" s="1" t="s">
        <v>2</v>
      </c>
      <c r="K23" s="1" t="s">
        <v>3</v>
      </c>
      <c r="L23" s="1"/>
      <c r="M23" s="1" t="s">
        <v>1</v>
      </c>
      <c r="N23" t="s">
        <v>11</v>
      </c>
      <c r="R23" s="1" t="s">
        <v>2</v>
      </c>
      <c r="S23" s="1" t="s">
        <v>3</v>
      </c>
      <c r="T23" s="1"/>
      <c r="U23" s="1" t="s">
        <v>1</v>
      </c>
      <c r="Z23" s="1" t="s">
        <v>2</v>
      </c>
      <c r="AA23" s="1" t="s">
        <v>3</v>
      </c>
      <c r="AB23" s="1"/>
      <c r="AC23" s="1" t="s">
        <v>1</v>
      </c>
      <c r="AH23" s="1" t="s">
        <v>2</v>
      </c>
      <c r="AI23" s="1" t="s">
        <v>3</v>
      </c>
      <c r="AJ23" s="1"/>
      <c r="AK23" s="1" t="s">
        <v>1</v>
      </c>
    </row>
    <row r="24" spans="1:40">
      <c r="B24" t="s">
        <v>22</v>
      </c>
      <c r="AH24" t="s">
        <v>12</v>
      </c>
    </row>
    <row r="25" spans="1:40">
      <c r="A25">
        <v>1</v>
      </c>
      <c r="B25">
        <v>23</v>
      </c>
      <c r="C25">
        <v>6.9</v>
      </c>
      <c r="E25" s="3">
        <f t="shared" ref="E25:E33" si="20">+F25/G25</f>
        <v>1.2069666182873731</v>
      </c>
      <c r="F25" s="2">
        <f>+$B$40*0.83/B25</f>
        <v>66.688695652173905</v>
      </c>
      <c r="G25" s="2">
        <f>+$C$40*0.83/(3*C25)</f>
        <v>55.253140096618353</v>
      </c>
      <c r="I25">
        <v>1</v>
      </c>
      <c r="J25">
        <v>9</v>
      </c>
      <c r="K25">
        <v>2.2999999999999998</v>
      </c>
      <c r="M25" s="3">
        <f t="shared" ref="M25:M33" si="21">+N25/O25</f>
        <v>0.92498957029620354</v>
      </c>
      <c r="N25" s="2">
        <f>+$J$40*0.83/J25</f>
        <v>177.80444444444444</v>
      </c>
      <c r="O25" s="2">
        <f>+$K$40*0.83/(3*K25)</f>
        <v>192.22318840579712</v>
      </c>
      <c r="Q25">
        <v>1</v>
      </c>
      <c r="R25">
        <v>17</v>
      </c>
      <c r="S25">
        <v>4.8</v>
      </c>
      <c r="U25" s="3">
        <f t="shared" ref="U25:U33" si="22">+V25/W25</f>
        <v>1.3746931866271688</v>
      </c>
      <c r="V25" s="2">
        <f>+$R$40*0.83/R25</f>
        <v>132.16529411764705</v>
      </c>
      <c r="W25" s="2">
        <f>+$S$40*0.83/(3*S25)</f>
        <v>96.141666666666666</v>
      </c>
      <c r="Y25">
        <v>1</v>
      </c>
      <c r="Z25">
        <v>8.6</v>
      </c>
      <c r="AA25">
        <v>2.7</v>
      </c>
      <c r="AC25" s="3">
        <f t="shared" ref="AC25:AC38" si="23">+AD25/AE25</f>
        <v>1.6732493179160717</v>
      </c>
      <c r="AD25" s="2">
        <f>+$Z$40*0.83/Z25</f>
        <v>30.690697674418605</v>
      </c>
      <c r="AE25" s="2">
        <f>+$AA$40*0.83/(3*AA25)</f>
        <v>18.34197530864197</v>
      </c>
      <c r="AG25">
        <v>1</v>
      </c>
      <c r="AH25">
        <v>11</v>
      </c>
      <c r="AI25">
        <v>2.9</v>
      </c>
      <c r="AK25" s="3">
        <f>+AL25/AM25</f>
        <v>0.91671395831059699</v>
      </c>
      <c r="AL25" s="2">
        <f>+AH$40*0.83/AH25</f>
        <v>291.40545454545457</v>
      </c>
      <c r="AM25" s="2">
        <f>+$AI$40*0.83/(3*AI25)</f>
        <v>317.88045977011495</v>
      </c>
    </row>
    <row r="26" spans="1:40">
      <c r="A26">
        <v>2</v>
      </c>
      <c r="B26">
        <v>4.0999999999999996</v>
      </c>
      <c r="C26">
        <v>1.5</v>
      </c>
      <c r="E26" s="3">
        <f t="shared" si="20"/>
        <v>1.4719105101065524</v>
      </c>
      <c r="F26" s="2">
        <f t="shared" ref="F26:F38" si="24">+$B$40*0.83/B26</f>
        <v>374.10731707317075</v>
      </c>
      <c r="G26" s="2">
        <f t="shared" ref="G26:G38" si="25">+$C$40*0.83/(3*C26)</f>
        <v>254.16444444444446</v>
      </c>
      <c r="I26">
        <v>2</v>
      </c>
      <c r="J26">
        <v>15</v>
      </c>
      <c r="K26">
        <v>4.4000000000000004</v>
      </c>
      <c r="M26" s="3">
        <f t="shared" si="21"/>
        <v>1.0617271589486859</v>
      </c>
      <c r="N26" s="2">
        <f t="shared" ref="N26:N38" si="26">+$J$40*0.83/J26</f>
        <v>106.68266666666666</v>
      </c>
      <c r="O26" s="2">
        <f t="shared" ref="O26:O38" si="27">+$K$40*0.83/(3*K26)</f>
        <v>100.48030303030302</v>
      </c>
      <c r="Q26">
        <v>2</v>
      </c>
      <c r="R26">
        <v>4.2</v>
      </c>
      <c r="S26">
        <v>1.8</v>
      </c>
      <c r="U26" s="3">
        <f t="shared" si="22"/>
        <v>2.0865878725590958</v>
      </c>
      <c r="V26" s="2">
        <f t="shared" ref="V26:V38" si="28">+$R$40*0.83/R26</f>
        <v>534.95476190476188</v>
      </c>
      <c r="W26" s="2">
        <f t="shared" ref="W26:W38" si="29">+$S$40*0.83/(3*S26)</f>
        <v>256.37777777777774</v>
      </c>
      <c r="Y26">
        <v>2</v>
      </c>
      <c r="Z26">
        <v>4.3</v>
      </c>
      <c r="AA26">
        <v>1.6</v>
      </c>
      <c r="AC26" s="3">
        <f t="shared" si="23"/>
        <v>1.9831103027153441</v>
      </c>
      <c r="AD26" s="2">
        <f t="shared" ref="AD26:AD38" si="30">+$Z$40*0.83/Z26</f>
        <v>61.381395348837209</v>
      </c>
      <c r="AE26" s="2">
        <f t="shared" ref="AE26:AE38" si="31">+$AA$40*0.83/(3*AA26)</f>
        <v>30.952083333333327</v>
      </c>
      <c r="AG26">
        <v>2</v>
      </c>
      <c r="AH26">
        <v>23</v>
      </c>
      <c r="AI26">
        <v>6</v>
      </c>
      <c r="AK26" s="3">
        <f t="shared" ref="AK26:AK35" si="32">+AL26/AM26</f>
        <v>0.9070932720914453</v>
      </c>
      <c r="AL26" s="2">
        <f t="shared" ref="AL26:AL38" si="33">+AH$40*0.83/AH26</f>
        <v>139.36782608695651</v>
      </c>
      <c r="AM26" s="2">
        <f t="shared" ref="AM26:AM38" si="34">+$AI$40*0.83/(3*AI26)</f>
        <v>153.64222222222222</v>
      </c>
    </row>
    <row r="27" spans="1:40">
      <c r="A27">
        <v>3</v>
      </c>
      <c r="B27">
        <v>8.5</v>
      </c>
      <c r="C27">
        <v>2.7</v>
      </c>
      <c r="E27" s="3">
        <f t="shared" si="20"/>
        <v>1.2779646546572188</v>
      </c>
      <c r="F27" s="2">
        <f t="shared" si="24"/>
        <v>180.45176470588234</v>
      </c>
      <c r="G27" s="2">
        <f t="shared" si="25"/>
        <v>141.20246913580243</v>
      </c>
      <c r="I27">
        <v>3</v>
      </c>
      <c r="J27">
        <v>6.6</v>
      </c>
      <c r="K27">
        <v>2.2000000000000002</v>
      </c>
      <c r="M27" s="3">
        <f t="shared" si="21"/>
        <v>1.2065081351689613</v>
      </c>
      <c r="N27" s="2">
        <f t="shared" si="26"/>
        <v>242.46060606060607</v>
      </c>
      <c r="O27" s="2">
        <f t="shared" si="27"/>
        <v>200.96060606060604</v>
      </c>
      <c r="Q27">
        <v>3</v>
      </c>
      <c r="R27">
        <v>7.4</v>
      </c>
      <c r="S27">
        <v>3.4</v>
      </c>
      <c r="U27" s="3">
        <f t="shared" si="22"/>
        <v>2.2369725840948864</v>
      </c>
      <c r="V27" s="2">
        <f t="shared" si="28"/>
        <v>303.62297297297295</v>
      </c>
      <c r="W27" s="2">
        <f t="shared" si="29"/>
        <v>135.72941176470587</v>
      </c>
      <c r="Y27">
        <v>3</v>
      </c>
      <c r="Z27">
        <v>5.3</v>
      </c>
      <c r="AA27">
        <v>2.5</v>
      </c>
      <c r="AC27" s="3">
        <f t="shared" si="23"/>
        <v>2.5139664804469279</v>
      </c>
      <c r="AD27" s="2">
        <f t="shared" si="30"/>
        <v>49.800000000000004</v>
      </c>
      <c r="AE27" s="2">
        <f t="shared" si="31"/>
        <v>19.809333333333331</v>
      </c>
      <c r="AG27">
        <v>3</v>
      </c>
      <c r="AH27">
        <v>5.8</v>
      </c>
      <c r="AI27">
        <v>2</v>
      </c>
      <c r="AK27" s="3">
        <f t="shared" si="32"/>
        <v>1.1990313366726002</v>
      </c>
      <c r="AL27" s="2">
        <f t="shared" si="33"/>
        <v>552.66551724137935</v>
      </c>
      <c r="AM27" s="2">
        <f t="shared" si="34"/>
        <v>460.92666666666668</v>
      </c>
    </row>
    <row r="28" spans="1:40">
      <c r="A28">
        <v>4</v>
      </c>
      <c r="B28">
        <v>54</v>
      </c>
      <c r="C28">
        <v>12</v>
      </c>
      <c r="E28" s="3">
        <f t="shared" si="20"/>
        <v>0.89404934687953552</v>
      </c>
      <c r="F28" s="2">
        <f t="shared" si="24"/>
        <v>28.404444444444444</v>
      </c>
      <c r="G28" s="2">
        <f t="shared" si="25"/>
        <v>31.770555555555557</v>
      </c>
      <c r="I28">
        <v>4</v>
      </c>
      <c r="J28">
        <v>20</v>
      </c>
      <c r="K28">
        <v>5.5</v>
      </c>
      <c r="M28" s="3">
        <f t="shared" si="21"/>
        <v>0.99536921151439306</v>
      </c>
      <c r="N28" s="2">
        <f t="shared" si="26"/>
        <v>80.012</v>
      </c>
      <c r="O28" s="2">
        <f t="shared" si="27"/>
        <v>80.384242424242416</v>
      </c>
      <c r="Q28">
        <v>4</v>
      </c>
      <c r="R28">
        <v>43</v>
      </c>
      <c r="S28">
        <v>7.1</v>
      </c>
      <c r="U28" s="3">
        <f t="shared" si="22"/>
        <v>0.80390245942780658</v>
      </c>
      <c r="V28" s="2">
        <f t="shared" si="28"/>
        <v>52.251395348837207</v>
      </c>
      <c r="W28" s="2">
        <f t="shared" si="29"/>
        <v>64.997183098591549</v>
      </c>
      <c r="Y28">
        <v>4</v>
      </c>
      <c r="Z28">
        <v>10</v>
      </c>
      <c r="AA28">
        <v>3.8</v>
      </c>
      <c r="AC28" s="3">
        <f t="shared" si="23"/>
        <v>2.0252513966480445</v>
      </c>
      <c r="AD28" s="2">
        <f t="shared" si="30"/>
        <v>26.393999999999998</v>
      </c>
      <c r="AE28" s="2">
        <f t="shared" si="31"/>
        <v>13.032456140350877</v>
      </c>
      <c r="AG28">
        <v>4</v>
      </c>
      <c r="AH28">
        <v>20</v>
      </c>
      <c r="AI28">
        <v>3.4</v>
      </c>
      <c r="AK28" s="3">
        <f t="shared" si="32"/>
        <v>0.59112244897959187</v>
      </c>
      <c r="AL28" s="2">
        <f t="shared" si="33"/>
        <v>160.273</v>
      </c>
      <c r="AM28" s="2">
        <f t="shared" si="34"/>
        <v>271.13333333333333</v>
      </c>
    </row>
    <row r="29" spans="1:40">
      <c r="A29">
        <v>5</v>
      </c>
      <c r="B29">
        <v>15</v>
      </c>
      <c r="C29">
        <v>4.4000000000000004</v>
      </c>
      <c r="E29" s="3">
        <f t="shared" si="20"/>
        <v>1.1801451378809871</v>
      </c>
      <c r="F29" s="2">
        <f t="shared" si="24"/>
        <v>102.256</v>
      </c>
      <c r="G29" s="2">
        <f t="shared" si="25"/>
        <v>86.646969696969691</v>
      </c>
      <c r="I29">
        <v>5</v>
      </c>
      <c r="J29">
        <v>11</v>
      </c>
      <c r="K29">
        <v>3.3</v>
      </c>
      <c r="M29" s="3">
        <f t="shared" si="21"/>
        <v>1.0858573216520651</v>
      </c>
      <c r="N29" s="2">
        <f t="shared" si="26"/>
        <v>145.47636363636363</v>
      </c>
      <c r="O29" s="2">
        <f t="shared" si="27"/>
        <v>133.97373737373738</v>
      </c>
      <c r="Q29">
        <v>5</v>
      </c>
      <c r="R29">
        <v>19</v>
      </c>
      <c r="S29">
        <v>5</v>
      </c>
      <c r="U29" s="3">
        <f t="shared" si="22"/>
        <v>1.2812381673608484</v>
      </c>
      <c r="V29" s="2">
        <f t="shared" si="28"/>
        <v>118.25315789473684</v>
      </c>
      <c r="W29" s="2">
        <f t="shared" si="29"/>
        <v>92.295999999999992</v>
      </c>
      <c r="Y29">
        <v>5</v>
      </c>
      <c r="Z29">
        <v>35</v>
      </c>
      <c r="AA29">
        <v>8.9</v>
      </c>
      <c r="AC29" s="3">
        <f t="shared" si="23"/>
        <v>1.3552434158020752</v>
      </c>
      <c r="AD29" s="2">
        <f t="shared" si="30"/>
        <v>7.5411428571428569</v>
      </c>
      <c r="AE29" s="2">
        <f t="shared" si="31"/>
        <v>5.5644194756554297</v>
      </c>
      <c r="AG29">
        <v>5</v>
      </c>
      <c r="AH29">
        <v>13</v>
      </c>
      <c r="AI29">
        <v>4.5</v>
      </c>
      <c r="AK29" s="3">
        <f t="shared" si="32"/>
        <v>1.2036429956598025</v>
      </c>
      <c r="AL29" s="2">
        <f t="shared" si="33"/>
        <v>246.57384615384615</v>
      </c>
      <c r="AM29" s="2">
        <f t="shared" si="34"/>
        <v>204.85629629629628</v>
      </c>
    </row>
    <row r="30" spans="1:40">
      <c r="A30">
        <v>6</v>
      </c>
      <c r="B30">
        <v>19</v>
      </c>
      <c r="C30">
        <v>4.8</v>
      </c>
      <c r="E30" s="3">
        <f t="shared" si="20"/>
        <v>1.0163929417156825</v>
      </c>
      <c r="F30" s="2">
        <f t="shared" si="24"/>
        <v>80.728421052631575</v>
      </c>
      <c r="G30" s="2">
        <f t="shared" si="25"/>
        <v>79.426388888888894</v>
      </c>
      <c r="I30">
        <v>6</v>
      </c>
      <c r="J30">
        <v>84</v>
      </c>
      <c r="K30">
        <v>14</v>
      </c>
      <c r="M30" s="3">
        <f t="shared" si="21"/>
        <v>0.60325406758448064</v>
      </c>
      <c r="N30" s="2">
        <f t="shared" si="26"/>
        <v>19.050476190476189</v>
      </c>
      <c r="O30" s="2">
        <f t="shared" si="27"/>
        <v>31.579523809523806</v>
      </c>
      <c r="Q30">
        <v>6</v>
      </c>
      <c r="R30">
        <v>20</v>
      </c>
      <c r="S30">
        <v>3.6</v>
      </c>
      <c r="U30" s="3">
        <f t="shared" si="22"/>
        <v>0.87636690647482018</v>
      </c>
      <c r="V30" s="2">
        <f t="shared" si="28"/>
        <v>112.34049999999999</v>
      </c>
      <c r="W30" s="2">
        <f t="shared" si="29"/>
        <v>128.18888888888887</v>
      </c>
      <c r="Y30">
        <v>6</v>
      </c>
      <c r="Z30">
        <v>26</v>
      </c>
      <c r="AA30">
        <v>6.3</v>
      </c>
      <c r="AC30" s="3">
        <f t="shared" si="23"/>
        <v>1.2914052428018907</v>
      </c>
      <c r="AD30" s="2">
        <f t="shared" si="30"/>
        <v>10.151538461538461</v>
      </c>
      <c r="AE30" s="2">
        <f t="shared" si="31"/>
        <v>7.8608465608465607</v>
      </c>
      <c r="AG30">
        <v>6</v>
      </c>
      <c r="AH30">
        <v>122</v>
      </c>
      <c r="AI30">
        <v>22</v>
      </c>
      <c r="AK30" s="3">
        <f t="shared" si="32"/>
        <v>0.62703442032550738</v>
      </c>
      <c r="AL30" s="2">
        <f t="shared" si="33"/>
        <v>26.274262295081968</v>
      </c>
      <c r="AM30" s="2">
        <f t="shared" si="34"/>
        <v>41.902424242424239</v>
      </c>
    </row>
    <row r="31" spans="1:40">
      <c r="A31">
        <v>7</v>
      </c>
      <c r="B31">
        <v>5.4</v>
      </c>
      <c r="C31">
        <v>2.1</v>
      </c>
      <c r="E31" s="3">
        <f t="shared" si="20"/>
        <v>1.5645863570391874</v>
      </c>
      <c r="F31" s="2">
        <f t="shared" si="24"/>
        <v>284.04444444444442</v>
      </c>
      <c r="G31" s="2">
        <f t="shared" si="25"/>
        <v>181.54603174603173</v>
      </c>
      <c r="I31">
        <v>7</v>
      </c>
      <c r="J31">
        <v>45</v>
      </c>
      <c r="K31">
        <v>8.5</v>
      </c>
      <c r="M31" s="3">
        <f t="shared" si="21"/>
        <v>0.68368794326241145</v>
      </c>
      <c r="N31" s="2">
        <f t="shared" si="26"/>
        <v>35.56088888888889</v>
      </c>
      <c r="O31" s="2">
        <f t="shared" si="27"/>
        <v>52.013333333333328</v>
      </c>
      <c r="Q31">
        <v>7</v>
      </c>
      <c r="R31">
        <v>6.1</v>
      </c>
      <c r="S31">
        <v>2.5</v>
      </c>
      <c r="U31" s="3">
        <f t="shared" si="22"/>
        <v>1.9953709163816491</v>
      </c>
      <c r="V31" s="2">
        <f t="shared" si="28"/>
        <v>368.32950819672135</v>
      </c>
      <c r="W31" s="2">
        <f t="shared" si="29"/>
        <v>184.59199999999998</v>
      </c>
      <c r="Y31">
        <v>7</v>
      </c>
      <c r="Z31">
        <v>11</v>
      </c>
      <c r="AA31">
        <v>3</v>
      </c>
      <c r="AC31" s="3">
        <f t="shared" si="23"/>
        <v>1.453529710512951</v>
      </c>
      <c r="AD31" s="2">
        <f t="shared" si="30"/>
        <v>23.994545454545456</v>
      </c>
      <c r="AE31" s="2">
        <f t="shared" si="31"/>
        <v>16.507777777777775</v>
      </c>
      <c r="AG31">
        <v>7</v>
      </c>
      <c r="AH31">
        <v>63</v>
      </c>
      <c r="AI31">
        <v>13</v>
      </c>
      <c r="AK31" s="3">
        <f t="shared" si="32"/>
        <v>0.71751557765963536</v>
      </c>
      <c r="AL31" s="2">
        <f t="shared" si="33"/>
        <v>50.880317460317464</v>
      </c>
      <c r="AM31" s="2">
        <f t="shared" si="34"/>
        <v>70.911794871794868</v>
      </c>
    </row>
    <row r="32" spans="1:40">
      <c r="A32">
        <v>8</v>
      </c>
      <c r="B32">
        <v>32</v>
      </c>
      <c r="C32">
        <v>7.6</v>
      </c>
      <c r="E32" s="3">
        <f t="shared" si="20"/>
        <v>0.95551523947750339</v>
      </c>
      <c r="F32" s="2">
        <f t="shared" si="24"/>
        <v>47.932499999999997</v>
      </c>
      <c r="G32" s="2">
        <f t="shared" si="25"/>
        <v>50.164035087719306</v>
      </c>
      <c r="I32">
        <v>8</v>
      </c>
      <c r="J32">
        <v>16</v>
      </c>
      <c r="K32">
        <v>3.4</v>
      </c>
      <c r="M32" s="3">
        <f t="shared" si="21"/>
        <v>0.76914893617021274</v>
      </c>
      <c r="N32" s="2">
        <f t="shared" si="26"/>
        <v>100.015</v>
      </c>
      <c r="O32" s="2">
        <f t="shared" si="27"/>
        <v>130.03333333333333</v>
      </c>
      <c r="Q32">
        <v>8</v>
      </c>
      <c r="R32">
        <v>35</v>
      </c>
      <c r="S32">
        <v>6.4</v>
      </c>
      <c r="U32" s="3">
        <f t="shared" si="22"/>
        <v>0.89027749229188102</v>
      </c>
      <c r="V32" s="2">
        <f t="shared" si="28"/>
        <v>64.194571428571422</v>
      </c>
      <c r="W32" s="2">
        <f t="shared" si="29"/>
        <v>72.106249999999974</v>
      </c>
      <c r="Y32">
        <v>8</v>
      </c>
      <c r="Z32">
        <v>50</v>
      </c>
      <c r="AA32">
        <v>15</v>
      </c>
      <c r="AC32" s="3">
        <f t="shared" si="23"/>
        <v>1.5988826815642461</v>
      </c>
      <c r="AD32" s="2">
        <f t="shared" si="30"/>
        <v>5.2788000000000004</v>
      </c>
      <c r="AE32" s="2">
        <f t="shared" si="31"/>
        <v>3.3015555555555554</v>
      </c>
      <c r="AG32">
        <v>8</v>
      </c>
      <c r="AH32">
        <v>11</v>
      </c>
      <c r="AI32">
        <v>3.2</v>
      </c>
      <c r="AK32" s="3">
        <f t="shared" si="32"/>
        <v>1.0115464367565212</v>
      </c>
      <c r="AL32" s="2">
        <f t="shared" si="33"/>
        <v>291.40545454545457</v>
      </c>
      <c r="AM32" s="2">
        <f t="shared" si="34"/>
        <v>288.07916666666659</v>
      </c>
    </row>
    <row r="33" spans="1:39">
      <c r="A33">
        <v>9</v>
      </c>
      <c r="B33">
        <v>7</v>
      </c>
      <c r="C33">
        <v>2.7</v>
      </c>
      <c r="E33" s="3">
        <f t="shared" si="20"/>
        <v>1.5518142235123369</v>
      </c>
      <c r="F33" s="2">
        <f t="shared" si="24"/>
        <v>219.11999999999998</v>
      </c>
      <c r="G33" s="2">
        <f t="shared" si="25"/>
        <v>141.20246913580243</v>
      </c>
      <c r="I33">
        <v>9</v>
      </c>
      <c r="J33">
        <v>29</v>
      </c>
      <c r="K33">
        <v>6.5</v>
      </c>
      <c r="M33" s="3">
        <f t="shared" si="21"/>
        <v>0.81127271157912917</v>
      </c>
      <c r="N33" s="2">
        <f t="shared" si="26"/>
        <v>55.180689655172415</v>
      </c>
      <c r="O33" s="2">
        <f t="shared" si="27"/>
        <v>68.017435897435888</v>
      </c>
      <c r="Q33">
        <v>9</v>
      </c>
      <c r="R33">
        <v>8.1</v>
      </c>
      <c r="S33">
        <v>3.4</v>
      </c>
      <c r="U33" s="3">
        <f t="shared" si="22"/>
        <v>2.0436539657163162</v>
      </c>
      <c r="V33" s="2">
        <f t="shared" si="28"/>
        <v>277.38395061728397</v>
      </c>
      <c r="W33" s="2">
        <f t="shared" si="29"/>
        <v>135.72941176470587</v>
      </c>
      <c r="Y33">
        <v>9</v>
      </c>
      <c r="Z33">
        <v>8.1</v>
      </c>
      <c r="AA33">
        <v>3.4</v>
      </c>
      <c r="AC33" s="3">
        <f t="shared" si="23"/>
        <v>2.2371198013656115</v>
      </c>
      <c r="AD33" s="2">
        <f t="shared" si="30"/>
        <v>32.585185185185189</v>
      </c>
      <c r="AE33" s="2">
        <f t="shared" si="31"/>
        <v>14.565686274509805</v>
      </c>
      <c r="AG33">
        <v>9</v>
      </c>
      <c r="AH33">
        <v>40</v>
      </c>
      <c r="AI33">
        <v>9.1999999999999993</v>
      </c>
      <c r="AK33" s="3">
        <f t="shared" si="32"/>
        <v>0.7997539015606242</v>
      </c>
      <c r="AL33" s="2">
        <f t="shared" si="33"/>
        <v>80.136499999999998</v>
      </c>
      <c r="AM33" s="2">
        <f t="shared" si="34"/>
        <v>100.20144927536232</v>
      </c>
    </row>
    <row r="34" spans="1:39">
      <c r="A34">
        <v>10</v>
      </c>
      <c r="B34">
        <v>14</v>
      </c>
      <c r="C34">
        <v>5.5</v>
      </c>
      <c r="E34" s="3">
        <f>+F34/G34</f>
        <v>1.5805515239477503</v>
      </c>
      <c r="F34" s="2">
        <f t="shared" si="24"/>
        <v>109.55999999999999</v>
      </c>
      <c r="G34" s="2">
        <f t="shared" si="25"/>
        <v>69.317575757575753</v>
      </c>
      <c r="I34">
        <v>10</v>
      </c>
      <c r="J34">
        <v>27</v>
      </c>
      <c r="K34">
        <v>7</v>
      </c>
      <c r="M34" s="3">
        <f>+N34/O34</f>
        <v>0.93839521624252553</v>
      </c>
      <c r="N34" s="2">
        <f t="shared" si="26"/>
        <v>59.26814814814815</v>
      </c>
      <c r="O34" s="2">
        <f t="shared" si="27"/>
        <v>63.159047619047612</v>
      </c>
      <c r="Q34">
        <v>10</v>
      </c>
      <c r="R34">
        <v>17</v>
      </c>
      <c r="S34">
        <v>4.5999999999999996</v>
      </c>
      <c r="U34" s="3">
        <f>+V34/W34</f>
        <v>1.3174143038510369</v>
      </c>
      <c r="V34" s="2">
        <f t="shared" si="28"/>
        <v>132.16529411764705</v>
      </c>
      <c r="W34" s="2">
        <f t="shared" si="29"/>
        <v>100.32173913043478</v>
      </c>
      <c r="Y34">
        <v>10</v>
      </c>
      <c r="Z34">
        <v>17</v>
      </c>
      <c r="AA34">
        <v>4.5999999999999996</v>
      </c>
      <c r="AC34" s="3">
        <f t="shared" si="23"/>
        <v>1.4421294774893196</v>
      </c>
      <c r="AD34" s="2">
        <f t="shared" si="30"/>
        <v>15.525882352941176</v>
      </c>
      <c r="AE34" s="2">
        <f t="shared" si="31"/>
        <v>10.765942028985508</v>
      </c>
      <c r="AG34">
        <v>10</v>
      </c>
      <c r="AH34">
        <v>18</v>
      </c>
      <c r="AI34">
        <v>7.1</v>
      </c>
      <c r="AK34" s="3">
        <f t="shared" si="32"/>
        <v>1.3715586234493797</v>
      </c>
      <c r="AL34" s="2">
        <f t="shared" si="33"/>
        <v>178.08111111111111</v>
      </c>
      <c r="AM34" s="2">
        <f t="shared" si="34"/>
        <v>129.83849765258216</v>
      </c>
    </row>
    <row r="35" spans="1:39">
      <c r="A35">
        <v>11</v>
      </c>
      <c r="B35">
        <v>10</v>
      </c>
      <c r="C35">
        <v>2.9</v>
      </c>
      <c r="E35" s="3">
        <f>+F35/G35</f>
        <v>1.1667343976777937</v>
      </c>
      <c r="F35" s="2">
        <f t="shared" si="24"/>
        <v>153.38399999999999</v>
      </c>
      <c r="G35" s="2">
        <f t="shared" si="25"/>
        <v>131.46436781609196</v>
      </c>
      <c r="I35">
        <v>11</v>
      </c>
      <c r="J35">
        <v>13</v>
      </c>
      <c r="K35">
        <v>3.8</v>
      </c>
      <c r="M35" s="3">
        <f>+N35/O35</f>
        <v>1.058014826225089</v>
      </c>
      <c r="N35" s="2">
        <f t="shared" si="26"/>
        <v>123.09538461538462</v>
      </c>
      <c r="O35" s="2">
        <f t="shared" si="27"/>
        <v>116.34561403508772</v>
      </c>
      <c r="Q35">
        <v>11</v>
      </c>
      <c r="R35">
        <v>10</v>
      </c>
      <c r="S35">
        <v>3.4</v>
      </c>
      <c r="U35" s="3">
        <f>+V35/W35</f>
        <v>1.6553597122302157</v>
      </c>
      <c r="V35" s="2">
        <f t="shared" si="28"/>
        <v>224.68099999999998</v>
      </c>
      <c r="W35" s="2">
        <f t="shared" si="29"/>
        <v>135.72941176470587</v>
      </c>
      <c r="Y35">
        <v>11</v>
      </c>
      <c r="Z35">
        <v>10</v>
      </c>
      <c r="AA35">
        <v>3.4</v>
      </c>
      <c r="AC35" s="3">
        <f t="shared" si="23"/>
        <v>1.8120670391061451</v>
      </c>
      <c r="AD35" s="2">
        <f t="shared" si="30"/>
        <v>26.393999999999998</v>
      </c>
      <c r="AE35" s="2">
        <f t="shared" si="31"/>
        <v>14.565686274509805</v>
      </c>
      <c r="AG35">
        <v>11</v>
      </c>
      <c r="AH35">
        <v>6.2</v>
      </c>
      <c r="AI35">
        <v>2.2000000000000002</v>
      </c>
      <c r="AK35" s="3">
        <f t="shared" si="32"/>
        <v>1.2338419238663207</v>
      </c>
      <c r="AL35" s="2">
        <f t="shared" si="33"/>
        <v>517.00967741935483</v>
      </c>
      <c r="AM35" s="2">
        <f t="shared" si="34"/>
        <v>419.0242424242424</v>
      </c>
    </row>
    <row r="36" spans="1:39">
      <c r="A36">
        <v>12</v>
      </c>
      <c r="B36">
        <v>73</v>
      </c>
      <c r="C36">
        <v>17</v>
      </c>
      <c r="E36" s="3">
        <f>+F36/G36</f>
        <v>0.93691472652444485</v>
      </c>
      <c r="F36" s="2">
        <f t="shared" si="24"/>
        <v>21.011506849315069</v>
      </c>
      <c r="G36" s="2">
        <f t="shared" si="25"/>
        <v>22.426274509803921</v>
      </c>
      <c r="I36">
        <v>12</v>
      </c>
      <c r="J36">
        <v>35</v>
      </c>
      <c r="K36">
        <v>7.5</v>
      </c>
      <c r="M36" s="3">
        <f>+N36/O36</f>
        <v>0.77561237260861804</v>
      </c>
      <c r="N36" s="2">
        <f t="shared" si="26"/>
        <v>45.721142857142858</v>
      </c>
      <c r="O36" s="2">
        <f t="shared" si="27"/>
        <v>58.948444444444441</v>
      </c>
      <c r="Q36">
        <v>12</v>
      </c>
      <c r="R36">
        <v>60</v>
      </c>
      <c r="S36">
        <v>9.6</v>
      </c>
      <c r="U36" s="3">
        <f>+V36/W36</f>
        <v>0.77899280575539565</v>
      </c>
      <c r="V36" s="2">
        <f t="shared" si="28"/>
        <v>37.446833333333331</v>
      </c>
      <c r="W36" s="2">
        <f t="shared" si="29"/>
        <v>48.070833333333333</v>
      </c>
      <c r="Y36">
        <v>12</v>
      </c>
      <c r="Z36">
        <v>60</v>
      </c>
      <c r="AA36">
        <v>9.6</v>
      </c>
      <c r="AC36" s="3">
        <f t="shared" si="23"/>
        <v>0.85273743016759773</v>
      </c>
      <c r="AD36" s="2">
        <f t="shared" si="30"/>
        <v>4.399</v>
      </c>
      <c r="AE36" s="2">
        <f t="shared" si="31"/>
        <v>5.1586805555555557</v>
      </c>
      <c r="AG36">
        <v>12</v>
      </c>
      <c r="AH36">
        <v>17</v>
      </c>
      <c r="AI36">
        <v>4.5</v>
      </c>
      <c r="AK36" s="3">
        <f>+AL36/AM36</f>
        <v>0.92043287903396664</v>
      </c>
      <c r="AL36" s="2">
        <f t="shared" si="33"/>
        <v>188.5564705882353</v>
      </c>
      <c r="AM36" s="2">
        <f t="shared" si="34"/>
        <v>204.85629629629628</v>
      </c>
    </row>
    <row r="37" spans="1:39">
      <c r="A37">
        <v>13</v>
      </c>
      <c r="B37">
        <v>7.4</v>
      </c>
      <c r="C37">
        <v>2.7</v>
      </c>
      <c r="E37" s="3">
        <f>+F37/G37</f>
        <v>1.4679323735927512</v>
      </c>
      <c r="F37" s="2">
        <f t="shared" si="24"/>
        <v>207.27567567567564</v>
      </c>
      <c r="G37" s="2">
        <f t="shared" si="25"/>
        <v>141.20246913580243</v>
      </c>
      <c r="I37">
        <v>13</v>
      </c>
      <c r="J37">
        <v>2.2000000000000002</v>
      </c>
      <c r="K37">
        <v>1.3</v>
      </c>
      <c r="M37" s="3">
        <f>+N37/O37</f>
        <v>2.138809875981341</v>
      </c>
      <c r="N37" s="2">
        <f t="shared" si="26"/>
        <v>727.38181818181818</v>
      </c>
      <c r="O37" s="2">
        <f t="shared" si="27"/>
        <v>340.08717948717941</v>
      </c>
      <c r="Q37">
        <v>13</v>
      </c>
      <c r="R37">
        <v>6.5</v>
      </c>
      <c r="S37">
        <v>2.4</v>
      </c>
      <c r="U37" s="3">
        <f>+V37/W37</f>
        <v>1.7976757055893746</v>
      </c>
      <c r="V37" s="2">
        <f t="shared" si="28"/>
        <v>345.66307692307691</v>
      </c>
      <c r="W37" s="2">
        <f t="shared" si="29"/>
        <v>192.28333333333333</v>
      </c>
      <c r="Y37">
        <v>13</v>
      </c>
      <c r="Z37">
        <v>6.5</v>
      </c>
      <c r="AA37">
        <v>2.4</v>
      </c>
      <c r="AC37" s="3">
        <f t="shared" si="23"/>
        <v>1.9678556080790717</v>
      </c>
      <c r="AD37" s="2">
        <f t="shared" si="30"/>
        <v>40.606153846153845</v>
      </c>
      <c r="AE37" s="2">
        <f t="shared" si="31"/>
        <v>20.634722222222223</v>
      </c>
      <c r="AG37">
        <v>13</v>
      </c>
      <c r="AH37">
        <v>2.8</v>
      </c>
      <c r="AI37">
        <v>1.5</v>
      </c>
      <c r="AK37" s="3">
        <f>+AL37/AM37</f>
        <v>1.862780826616361</v>
      </c>
      <c r="AL37" s="2">
        <f t="shared" si="33"/>
        <v>1144.8071428571429</v>
      </c>
      <c r="AM37" s="2">
        <f t="shared" si="34"/>
        <v>614.56888888888886</v>
      </c>
    </row>
    <row r="38" spans="1:39">
      <c r="A38">
        <v>14</v>
      </c>
      <c r="B38">
        <v>97</v>
      </c>
      <c r="C38">
        <v>19</v>
      </c>
      <c r="E38" s="3">
        <f>+F38/G38</f>
        <v>0.78805380575464212</v>
      </c>
      <c r="F38" s="2">
        <f t="shared" si="24"/>
        <v>15.812783505154638</v>
      </c>
      <c r="G38" s="2">
        <f t="shared" si="25"/>
        <v>20.065614035087719</v>
      </c>
      <c r="I38">
        <v>14</v>
      </c>
      <c r="J38">
        <v>28</v>
      </c>
      <c r="K38">
        <v>6.8</v>
      </c>
      <c r="M38" s="3">
        <f>+N38/O38</f>
        <v>0.87902735562310041</v>
      </c>
      <c r="N38" s="2">
        <f t="shared" si="26"/>
        <v>57.151428571428575</v>
      </c>
      <c r="O38" s="2">
        <f t="shared" si="27"/>
        <v>65.016666666666666</v>
      </c>
      <c r="Q38">
        <v>14</v>
      </c>
      <c r="R38">
        <v>58</v>
      </c>
      <c r="S38">
        <v>9</v>
      </c>
      <c r="U38" s="3">
        <f>+V38/W38</f>
        <v>0.7554887124782933</v>
      </c>
      <c r="V38" s="2">
        <f t="shared" si="28"/>
        <v>38.738103448275858</v>
      </c>
      <c r="W38" s="2">
        <f t="shared" si="29"/>
        <v>51.275555555555549</v>
      </c>
      <c r="Y38">
        <v>14</v>
      </c>
      <c r="Z38">
        <v>58</v>
      </c>
      <c r="AA38">
        <v>9</v>
      </c>
      <c r="AC38" s="3">
        <f t="shared" si="23"/>
        <v>0.82700828356771328</v>
      </c>
      <c r="AD38" s="2">
        <f t="shared" si="30"/>
        <v>4.5506896551724134</v>
      </c>
      <c r="AE38" s="2">
        <f t="shared" si="31"/>
        <v>5.5025925925925927</v>
      </c>
      <c r="AG38">
        <v>14</v>
      </c>
      <c r="AH38">
        <v>38</v>
      </c>
      <c r="AI38">
        <v>9.3000000000000007</v>
      </c>
      <c r="AK38" s="3">
        <f>+AL38/AM38</f>
        <v>0.85099671447526393</v>
      </c>
      <c r="AL38" s="2">
        <f t="shared" si="33"/>
        <v>84.354210526315796</v>
      </c>
      <c r="AM38" s="2">
        <f t="shared" si="34"/>
        <v>99.124014336917554</v>
      </c>
    </row>
    <row r="39" spans="1:39">
      <c r="X39" t="s">
        <v>25</v>
      </c>
    </row>
    <row r="40" spans="1:39">
      <c r="B40">
        <v>1848</v>
      </c>
      <c r="C40">
        <v>1378</v>
      </c>
      <c r="E40" s="3">
        <f>+B40/C40</f>
        <v>1.3410740203193032</v>
      </c>
      <c r="F40" s="2">
        <f>SUM(F25:F38)</f>
        <v>1890.7775534028924</v>
      </c>
      <c r="G40" s="2">
        <f>SUM(G25:G38)</f>
        <v>1405.8528050421946</v>
      </c>
      <c r="J40">
        <v>1928</v>
      </c>
      <c r="K40">
        <v>1598</v>
      </c>
      <c r="M40" s="3">
        <f>+J40/K40</f>
        <v>1.2065081351689613</v>
      </c>
      <c r="N40" s="2">
        <f>SUM(N25:N38)</f>
        <v>1974.8610579165409</v>
      </c>
      <c r="O40" s="2">
        <f>SUM(O25:O38)</f>
        <v>1633.2226559207381</v>
      </c>
      <c r="R40">
        <v>2707</v>
      </c>
      <c r="S40">
        <v>1668</v>
      </c>
      <c r="U40" s="3">
        <f>+R40/S40</f>
        <v>1.6229016786570742</v>
      </c>
      <c r="V40" s="2">
        <f>SUM(V25:V38)</f>
        <v>2742.1904203038657</v>
      </c>
      <c r="W40" s="2">
        <f>SUM(W25:W38)</f>
        <v>1693.8394630786993</v>
      </c>
      <c r="Z40">
        <v>318</v>
      </c>
      <c r="AA40">
        <v>179</v>
      </c>
      <c r="AC40" s="3">
        <f>+Z40/AA40</f>
        <v>1.776536312849162</v>
      </c>
      <c r="AD40" s="2">
        <f>SUM(AD25:AD38)</f>
        <v>339.29303083593521</v>
      </c>
      <c r="AE40" s="2">
        <f>SUM(AE25:AE38)</f>
        <v>186.56375743387031</v>
      </c>
      <c r="AH40">
        <v>3862</v>
      </c>
      <c r="AI40">
        <v>3332</v>
      </c>
      <c r="AK40" s="3">
        <f>+AH40/AI40</f>
        <v>1.15906362545018</v>
      </c>
      <c r="AL40" s="2">
        <f>SUM(AL25:AL38)</f>
        <v>3951.7907908306506</v>
      </c>
      <c r="AM40" s="2">
        <f>SUM(AM25:AM38)</f>
        <v>3376.9457529438096</v>
      </c>
    </row>
    <row r="43" spans="1:39">
      <c r="B43" s="1" t="s">
        <v>2</v>
      </c>
      <c r="C43" s="1" t="s">
        <v>3</v>
      </c>
      <c r="E43" s="1" t="s">
        <v>1</v>
      </c>
      <c r="J43" s="1" t="s">
        <v>2</v>
      </c>
      <c r="K43" s="1" t="s">
        <v>3</v>
      </c>
      <c r="L43" s="1"/>
      <c r="M43" s="1" t="s">
        <v>1</v>
      </c>
      <c r="N43" t="s">
        <v>10</v>
      </c>
      <c r="R43" s="1" t="s">
        <v>2</v>
      </c>
      <c r="S43" s="1" t="s">
        <v>3</v>
      </c>
      <c r="T43" s="1"/>
      <c r="U43" s="1" t="s">
        <v>1</v>
      </c>
      <c r="Z43" s="1" t="s">
        <v>2</v>
      </c>
      <c r="AA43" s="1" t="s">
        <v>3</v>
      </c>
      <c r="AB43" s="1"/>
      <c r="AC43" s="1" t="s">
        <v>1</v>
      </c>
    </row>
    <row r="44" spans="1:39">
      <c r="B44" t="s">
        <v>10</v>
      </c>
    </row>
    <row r="45" spans="1:39">
      <c r="A45">
        <v>1</v>
      </c>
      <c r="B45">
        <v>23</v>
      </c>
      <c r="C45">
        <v>6.9</v>
      </c>
      <c r="E45" s="3">
        <f t="shared" ref="E45:E58" si="35">+F45/G45</f>
        <v>1.2069666182873731</v>
      </c>
      <c r="F45" s="2">
        <f>+$B$60*0.83/B45</f>
        <v>66.688695652173905</v>
      </c>
      <c r="G45" s="2">
        <f>+$C$60*0.83/(3*C45)</f>
        <v>55.253140096618353</v>
      </c>
      <c r="I45">
        <v>1</v>
      </c>
      <c r="J45">
        <v>9</v>
      </c>
      <c r="K45">
        <v>2.2999999999999998</v>
      </c>
      <c r="M45" s="3">
        <f t="shared" ref="M45:M58" si="36">+N45/O45</f>
        <v>0.92498957029620354</v>
      </c>
      <c r="N45" s="2">
        <f>+$J$60*0.83/J45</f>
        <v>177.80444444444444</v>
      </c>
      <c r="O45" s="2">
        <f>+$K$60*0.83/(3*K45)</f>
        <v>192.22318840579712</v>
      </c>
      <c r="Q45">
        <v>1</v>
      </c>
      <c r="R45">
        <v>17</v>
      </c>
      <c r="S45">
        <v>4.8</v>
      </c>
      <c r="U45" s="3">
        <f t="shared" ref="U45:U58" si="37">+V45/W45</f>
        <v>1.3746931866271688</v>
      </c>
      <c r="V45" s="2">
        <f>+$R$60*0.83/R45</f>
        <v>132.16529411764705</v>
      </c>
      <c r="W45" s="2">
        <f>+$S$60*0.83/(3*S45)</f>
        <v>96.141666666666666</v>
      </c>
      <c r="Y45">
        <v>1</v>
      </c>
      <c r="Z45">
        <v>8.6</v>
      </c>
      <c r="AA45">
        <v>2.7</v>
      </c>
      <c r="AC45" s="3">
        <f t="shared" ref="AC45:AC58" si="38">+AD45/AE45</f>
        <v>1.6732493179160717</v>
      </c>
      <c r="AD45" s="2">
        <f>+$Z$60*0.83/Z45</f>
        <v>30.690697674418605</v>
      </c>
      <c r="AE45" s="2">
        <f>+$AA$60*0.83/(3*AA45)</f>
        <v>18.34197530864197</v>
      </c>
    </row>
    <row r="46" spans="1:39">
      <c r="A46">
        <v>2</v>
      </c>
      <c r="B46">
        <v>4.0999999999999996</v>
      </c>
      <c r="C46">
        <v>1.5</v>
      </c>
      <c r="E46" s="3">
        <f t="shared" si="35"/>
        <v>1.4719105101065524</v>
      </c>
      <c r="F46" s="2">
        <f t="shared" ref="F46:F58" si="39">+$B$60*0.83/B46</f>
        <v>374.10731707317075</v>
      </c>
      <c r="G46" s="2">
        <f t="shared" ref="G46:G58" si="40">+$C$60*0.83/(3*C46)</f>
        <v>254.16444444444446</v>
      </c>
      <c r="I46">
        <v>2</v>
      </c>
      <c r="J46">
        <v>15</v>
      </c>
      <c r="K46">
        <v>4.4000000000000004</v>
      </c>
      <c r="M46" s="3">
        <f t="shared" si="36"/>
        <v>1.0617271589486859</v>
      </c>
      <c r="N46" s="2">
        <f t="shared" ref="N46:N58" si="41">+$J$60*0.83/J46</f>
        <v>106.68266666666666</v>
      </c>
      <c r="O46" s="2">
        <f t="shared" ref="O46:O58" si="42">+$K$60*0.83/(3*K46)</f>
        <v>100.48030303030302</v>
      </c>
      <c r="Q46">
        <v>2</v>
      </c>
      <c r="R46">
        <v>4.2</v>
      </c>
      <c r="S46">
        <v>1.8</v>
      </c>
      <c r="U46" s="3">
        <f t="shared" si="37"/>
        <v>2.0865878725590958</v>
      </c>
      <c r="V46" s="2">
        <f t="shared" ref="V46:V58" si="43">+$R$60*0.83/R46</f>
        <v>534.95476190476188</v>
      </c>
      <c r="W46" s="2">
        <f t="shared" ref="W46:W58" si="44">+$S$60*0.83/(3*S46)</f>
        <v>256.37777777777774</v>
      </c>
      <c r="Y46">
        <v>2</v>
      </c>
      <c r="Z46">
        <v>4.3</v>
      </c>
      <c r="AA46">
        <v>1.6</v>
      </c>
      <c r="AC46" s="3">
        <f t="shared" si="38"/>
        <v>1.9831103027153441</v>
      </c>
      <c r="AD46" s="2">
        <f t="shared" ref="AD46:AD58" si="45">+$Z$60*0.83/Z46</f>
        <v>61.381395348837209</v>
      </c>
      <c r="AE46" s="2">
        <f t="shared" ref="AE46:AE58" si="46">+$AA$60*0.83/(3*AA46)</f>
        <v>30.952083333333327</v>
      </c>
    </row>
    <row r="47" spans="1:39">
      <c r="A47">
        <v>3</v>
      </c>
      <c r="B47">
        <v>8.5</v>
      </c>
      <c r="C47">
        <v>2.7</v>
      </c>
      <c r="E47" s="3">
        <f t="shared" si="35"/>
        <v>1.2779646546572188</v>
      </c>
      <c r="F47" s="2">
        <f t="shared" si="39"/>
        <v>180.45176470588234</v>
      </c>
      <c r="G47" s="2">
        <f t="shared" si="40"/>
        <v>141.20246913580243</v>
      </c>
      <c r="I47">
        <v>3</v>
      </c>
      <c r="J47">
        <v>6.6</v>
      </c>
      <c r="K47">
        <v>2.2000000000000002</v>
      </c>
      <c r="M47" s="3">
        <f t="shared" si="36"/>
        <v>1.2065081351689613</v>
      </c>
      <c r="N47" s="2">
        <f t="shared" si="41"/>
        <v>242.46060606060607</v>
      </c>
      <c r="O47" s="2">
        <f t="shared" si="42"/>
        <v>200.96060606060604</v>
      </c>
      <c r="Q47">
        <v>3</v>
      </c>
      <c r="R47">
        <v>7.4</v>
      </c>
      <c r="S47">
        <v>3.4</v>
      </c>
      <c r="U47" s="3">
        <f t="shared" si="37"/>
        <v>2.2369725840948864</v>
      </c>
      <c r="V47" s="2">
        <f t="shared" si="43"/>
        <v>303.62297297297295</v>
      </c>
      <c r="W47" s="2">
        <f t="shared" si="44"/>
        <v>135.72941176470587</v>
      </c>
      <c r="Y47">
        <v>3</v>
      </c>
      <c r="Z47">
        <v>5.3</v>
      </c>
      <c r="AA47">
        <v>2.5</v>
      </c>
      <c r="AC47" s="3">
        <f t="shared" si="38"/>
        <v>2.5139664804469279</v>
      </c>
      <c r="AD47" s="2">
        <f t="shared" si="45"/>
        <v>49.800000000000004</v>
      </c>
      <c r="AE47" s="2">
        <f t="shared" si="46"/>
        <v>19.809333333333331</v>
      </c>
    </row>
    <row r="48" spans="1:39">
      <c r="A48">
        <v>4</v>
      </c>
      <c r="B48">
        <v>54</v>
      </c>
      <c r="C48">
        <v>12</v>
      </c>
      <c r="E48" s="3">
        <f t="shared" si="35"/>
        <v>0.89404934687953552</v>
      </c>
      <c r="F48" s="2">
        <f t="shared" si="39"/>
        <v>28.404444444444444</v>
      </c>
      <c r="G48" s="2">
        <f t="shared" si="40"/>
        <v>31.770555555555557</v>
      </c>
      <c r="I48">
        <v>4</v>
      </c>
      <c r="J48">
        <v>20</v>
      </c>
      <c r="K48">
        <v>5.5</v>
      </c>
      <c r="M48" s="3">
        <f t="shared" si="36"/>
        <v>0.99536921151439306</v>
      </c>
      <c r="N48" s="2">
        <f t="shared" si="41"/>
        <v>80.012</v>
      </c>
      <c r="O48" s="2">
        <f t="shared" si="42"/>
        <v>80.384242424242416</v>
      </c>
      <c r="Q48">
        <v>4</v>
      </c>
      <c r="R48">
        <v>43</v>
      </c>
      <c r="S48">
        <v>7.1</v>
      </c>
      <c r="U48" s="3">
        <f t="shared" si="37"/>
        <v>0.80390245942780658</v>
      </c>
      <c r="V48" s="2">
        <f t="shared" si="43"/>
        <v>52.251395348837207</v>
      </c>
      <c r="W48" s="2">
        <f t="shared" si="44"/>
        <v>64.997183098591549</v>
      </c>
      <c r="Y48">
        <v>4</v>
      </c>
      <c r="Z48">
        <v>10</v>
      </c>
      <c r="AA48">
        <v>3.8</v>
      </c>
      <c r="AC48" s="3">
        <f t="shared" si="38"/>
        <v>2.0252513966480445</v>
      </c>
      <c r="AD48" s="2">
        <f t="shared" si="45"/>
        <v>26.393999999999998</v>
      </c>
      <c r="AE48" s="2">
        <f t="shared" si="46"/>
        <v>13.032456140350877</v>
      </c>
    </row>
    <row r="49" spans="1:31">
      <c r="A49">
        <v>5</v>
      </c>
      <c r="B49">
        <v>15</v>
      </c>
      <c r="C49">
        <v>4.4000000000000004</v>
      </c>
      <c r="E49" s="3">
        <f t="shared" si="35"/>
        <v>1.1801451378809871</v>
      </c>
      <c r="F49" s="2">
        <f t="shared" si="39"/>
        <v>102.256</v>
      </c>
      <c r="G49" s="2">
        <f t="shared" si="40"/>
        <v>86.646969696969691</v>
      </c>
      <c r="I49">
        <v>5</v>
      </c>
      <c r="J49">
        <v>11</v>
      </c>
      <c r="K49">
        <v>3.3</v>
      </c>
      <c r="M49" s="3">
        <f t="shared" si="36"/>
        <v>1.0858573216520651</v>
      </c>
      <c r="N49" s="2">
        <f t="shared" si="41"/>
        <v>145.47636363636363</v>
      </c>
      <c r="O49" s="2">
        <f t="shared" si="42"/>
        <v>133.97373737373738</v>
      </c>
      <c r="Q49">
        <v>5</v>
      </c>
      <c r="R49">
        <v>19</v>
      </c>
      <c r="S49">
        <v>5</v>
      </c>
      <c r="U49" s="3">
        <f t="shared" si="37"/>
        <v>1.2812381673608484</v>
      </c>
      <c r="V49" s="2">
        <f t="shared" si="43"/>
        <v>118.25315789473684</v>
      </c>
      <c r="W49" s="2">
        <f t="shared" si="44"/>
        <v>92.295999999999992</v>
      </c>
      <c r="Y49">
        <v>5</v>
      </c>
      <c r="Z49">
        <v>35</v>
      </c>
      <c r="AA49">
        <v>8.9</v>
      </c>
      <c r="AC49" s="3">
        <f t="shared" si="38"/>
        <v>1.3552434158020752</v>
      </c>
      <c r="AD49" s="2">
        <f t="shared" si="45"/>
        <v>7.5411428571428569</v>
      </c>
      <c r="AE49" s="2">
        <f t="shared" si="46"/>
        <v>5.5644194756554297</v>
      </c>
    </row>
    <row r="50" spans="1:31">
      <c r="A50">
        <v>6</v>
      </c>
      <c r="B50">
        <v>19</v>
      </c>
      <c r="C50">
        <v>4.8</v>
      </c>
      <c r="E50" s="3">
        <f t="shared" si="35"/>
        <v>1.0163929417156825</v>
      </c>
      <c r="F50" s="2">
        <f t="shared" si="39"/>
        <v>80.728421052631575</v>
      </c>
      <c r="G50" s="2">
        <f t="shared" si="40"/>
        <v>79.426388888888894</v>
      </c>
      <c r="I50">
        <v>6</v>
      </c>
      <c r="J50">
        <v>84</v>
      </c>
      <c r="K50">
        <v>14</v>
      </c>
      <c r="M50" s="3">
        <f t="shared" si="36"/>
        <v>0.60325406758448064</v>
      </c>
      <c r="N50" s="2">
        <f t="shared" si="41"/>
        <v>19.050476190476189</v>
      </c>
      <c r="O50" s="2">
        <f t="shared" si="42"/>
        <v>31.579523809523806</v>
      </c>
      <c r="Q50">
        <v>6</v>
      </c>
      <c r="R50">
        <v>20</v>
      </c>
      <c r="S50">
        <v>3.6</v>
      </c>
      <c r="U50" s="3">
        <f t="shared" si="37"/>
        <v>0.87636690647482018</v>
      </c>
      <c r="V50" s="2">
        <f t="shared" si="43"/>
        <v>112.34049999999999</v>
      </c>
      <c r="W50" s="2">
        <f t="shared" si="44"/>
        <v>128.18888888888887</v>
      </c>
      <c r="Y50">
        <v>6</v>
      </c>
      <c r="Z50">
        <v>26</v>
      </c>
      <c r="AA50">
        <v>6.3</v>
      </c>
      <c r="AC50" s="3">
        <f t="shared" si="38"/>
        <v>1.2914052428018907</v>
      </c>
      <c r="AD50" s="2">
        <f t="shared" si="45"/>
        <v>10.151538461538461</v>
      </c>
      <c r="AE50" s="2">
        <f t="shared" si="46"/>
        <v>7.8608465608465607</v>
      </c>
    </row>
    <row r="51" spans="1:31">
      <c r="A51">
        <v>7</v>
      </c>
      <c r="B51">
        <v>5.4</v>
      </c>
      <c r="C51">
        <v>2.1</v>
      </c>
      <c r="E51" s="3">
        <f t="shared" si="35"/>
        <v>1.5645863570391874</v>
      </c>
      <c r="F51" s="2">
        <f t="shared" si="39"/>
        <v>284.04444444444442</v>
      </c>
      <c r="G51" s="2">
        <f t="shared" si="40"/>
        <v>181.54603174603173</v>
      </c>
      <c r="I51">
        <v>7</v>
      </c>
      <c r="J51">
        <v>45</v>
      </c>
      <c r="K51">
        <v>8.5</v>
      </c>
      <c r="M51" s="3">
        <f t="shared" si="36"/>
        <v>0.68368794326241145</v>
      </c>
      <c r="N51" s="2">
        <f t="shared" si="41"/>
        <v>35.56088888888889</v>
      </c>
      <c r="O51" s="2">
        <f t="shared" si="42"/>
        <v>52.013333333333328</v>
      </c>
      <c r="Q51">
        <v>7</v>
      </c>
      <c r="R51">
        <v>6.1</v>
      </c>
      <c r="S51">
        <v>2.5</v>
      </c>
      <c r="U51" s="3">
        <f t="shared" si="37"/>
        <v>1.9953709163816491</v>
      </c>
      <c r="V51" s="2">
        <f t="shared" si="43"/>
        <v>368.32950819672135</v>
      </c>
      <c r="W51" s="2">
        <f t="shared" si="44"/>
        <v>184.59199999999998</v>
      </c>
      <c r="Y51">
        <v>7</v>
      </c>
      <c r="Z51">
        <v>11</v>
      </c>
      <c r="AA51">
        <v>3</v>
      </c>
      <c r="AC51" s="3">
        <f t="shared" si="38"/>
        <v>1.453529710512951</v>
      </c>
      <c r="AD51" s="2">
        <f t="shared" si="45"/>
        <v>23.994545454545456</v>
      </c>
      <c r="AE51" s="2">
        <f t="shared" si="46"/>
        <v>16.507777777777775</v>
      </c>
    </row>
    <row r="52" spans="1:31">
      <c r="A52">
        <v>8</v>
      </c>
      <c r="B52">
        <v>32</v>
      </c>
      <c r="C52">
        <v>7.6</v>
      </c>
      <c r="E52" s="3">
        <f t="shared" si="35"/>
        <v>0.95551523947750339</v>
      </c>
      <c r="F52" s="2">
        <f t="shared" si="39"/>
        <v>47.932499999999997</v>
      </c>
      <c r="G52" s="2">
        <f t="shared" si="40"/>
        <v>50.164035087719306</v>
      </c>
      <c r="I52">
        <v>8</v>
      </c>
      <c r="J52">
        <v>16</v>
      </c>
      <c r="K52">
        <v>3.4</v>
      </c>
      <c r="M52" s="3">
        <f t="shared" si="36"/>
        <v>0.76914893617021274</v>
      </c>
      <c r="N52" s="2">
        <f t="shared" si="41"/>
        <v>100.015</v>
      </c>
      <c r="O52" s="2">
        <f t="shared" si="42"/>
        <v>130.03333333333333</v>
      </c>
      <c r="Q52">
        <v>8</v>
      </c>
      <c r="R52">
        <v>35</v>
      </c>
      <c r="S52">
        <v>6.4</v>
      </c>
      <c r="U52" s="3">
        <f t="shared" si="37"/>
        <v>0.89027749229188102</v>
      </c>
      <c r="V52" s="2">
        <f t="shared" si="43"/>
        <v>64.194571428571422</v>
      </c>
      <c r="W52" s="2">
        <f t="shared" si="44"/>
        <v>72.106249999999974</v>
      </c>
      <c r="Y52">
        <v>8</v>
      </c>
      <c r="Z52">
        <v>50</v>
      </c>
      <c r="AA52">
        <v>15</v>
      </c>
      <c r="AC52" s="3">
        <f t="shared" si="38"/>
        <v>1.5988826815642461</v>
      </c>
      <c r="AD52" s="2">
        <f t="shared" si="45"/>
        <v>5.2788000000000004</v>
      </c>
      <c r="AE52" s="2">
        <f t="shared" si="46"/>
        <v>3.3015555555555554</v>
      </c>
    </row>
    <row r="53" spans="1:31">
      <c r="A53">
        <v>9</v>
      </c>
      <c r="B53">
        <v>7</v>
      </c>
      <c r="C53">
        <v>2.7</v>
      </c>
      <c r="E53" s="3">
        <f t="shared" si="35"/>
        <v>1.5518142235123369</v>
      </c>
      <c r="F53" s="2">
        <f t="shared" si="39"/>
        <v>219.11999999999998</v>
      </c>
      <c r="G53" s="2">
        <f t="shared" si="40"/>
        <v>141.20246913580243</v>
      </c>
      <c r="I53">
        <v>9</v>
      </c>
      <c r="J53">
        <v>29</v>
      </c>
      <c r="K53">
        <v>6.5</v>
      </c>
      <c r="M53" s="3">
        <f t="shared" si="36"/>
        <v>0.81127271157912917</v>
      </c>
      <c r="N53" s="2">
        <f t="shared" si="41"/>
        <v>55.180689655172415</v>
      </c>
      <c r="O53" s="2">
        <f t="shared" si="42"/>
        <v>68.017435897435888</v>
      </c>
      <c r="Q53">
        <v>9</v>
      </c>
      <c r="R53">
        <v>8.1</v>
      </c>
      <c r="S53">
        <v>3.4</v>
      </c>
      <c r="U53" s="3">
        <f t="shared" si="37"/>
        <v>2.0436539657163162</v>
      </c>
      <c r="V53" s="2">
        <f t="shared" si="43"/>
        <v>277.38395061728397</v>
      </c>
      <c r="W53" s="2">
        <f t="shared" si="44"/>
        <v>135.72941176470587</v>
      </c>
      <c r="Y53">
        <v>9</v>
      </c>
      <c r="Z53">
        <v>8.1</v>
      </c>
      <c r="AA53">
        <v>3.4</v>
      </c>
      <c r="AC53" s="3">
        <f t="shared" si="38"/>
        <v>2.2371198013656115</v>
      </c>
      <c r="AD53" s="2">
        <f t="shared" si="45"/>
        <v>32.585185185185189</v>
      </c>
      <c r="AE53" s="2">
        <f t="shared" si="46"/>
        <v>14.565686274509805</v>
      </c>
    </row>
    <row r="54" spans="1:31">
      <c r="A54">
        <v>10</v>
      </c>
      <c r="B54">
        <v>14</v>
      </c>
      <c r="C54">
        <v>5.5</v>
      </c>
      <c r="E54" s="3">
        <f t="shared" si="35"/>
        <v>1.5805515239477503</v>
      </c>
      <c r="F54" s="2">
        <f t="shared" si="39"/>
        <v>109.55999999999999</v>
      </c>
      <c r="G54" s="2">
        <f t="shared" si="40"/>
        <v>69.317575757575753</v>
      </c>
      <c r="I54">
        <v>10</v>
      </c>
      <c r="J54">
        <v>27</v>
      </c>
      <c r="K54">
        <v>7</v>
      </c>
      <c r="M54" s="3">
        <f t="shared" si="36"/>
        <v>0.93839521624252553</v>
      </c>
      <c r="N54" s="2">
        <f t="shared" si="41"/>
        <v>59.26814814814815</v>
      </c>
      <c r="O54" s="2">
        <f t="shared" si="42"/>
        <v>63.159047619047612</v>
      </c>
      <c r="Q54">
        <v>10</v>
      </c>
      <c r="R54">
        <v>17</v>
      </c>
      <c r="S54">
        <v>4.5999999999999996</v>
      </c>
      <c r="U54" s="3">
        <f t="shared" si="37"/>
        <v>1.3174143038510369</v>
      </c>
      <c r="V54" s="2">
        <f t="shared" si="43"/>
        <v>132.16529411764705</v>
      </c>
      <c r="W54" s="2">
        <f t="shared" si="44"/>
        <v>100.32173913043478</v>
      </c>
      <c r="Y54">
        <v>10</v>
      </c>
      <c r="Z54">
        <v>17</v>
      </c>
      <c r="AA54">
        <v>4.5999999999999996</v>
      </c>
      <c r="AC54" s="3">
        <f t="shared" si="38"/>
        <v>1.4421294774893196</v>
      </c>
      <c r="AD54" s="2">
        <f t="shared" si="45"/>
        <v>15.525882352941176</v>
      </c>
      <c r="AE54" s="2">
        <f t="shared" si="46"/>
        <v>10.765942028985508</v>
      </c>
    </row>
    <row r="55" spans="1:31">
      <c r="A55">
        <v>11</v>
      </c>
      <c r="B55">
        <v>10</v>
      </c>
      <c r="C55">
        <v>2.9</v>
      </c>
      <c r="E55" s="3">
        <f t="shared" si="35"/>
        <v>1.1667343976777937</v>
      </c>
      <c r="F55" s="2">
        <f t="shared" si="39"/>
        <v>153.38399999999999</v>
      </c>
      <c r="G55" s="2">
        <f t="shared" si="40"/>
        <v>131.46436781609196</v>
      </c>
      <c r="I55">
        <v>11</v>
      </c>
      <c r="J55">
        <v>13</v>
      </c>
      <c r="K55">
        <v>3.8</v>
      </c>
      <c r="M55" s="3">
        <f t="shared" si="36"/>
        <v>1.058014826225089</v>
      </c>
      <c r="N55" s="2">
        <f t="shared" si="41"/>
        <v>123.09538461538462</v>
      </c>
      <c r="O55" s="2">
        <f t="shared" si="42"/>
        <v>116.34561403508772</v>
      </c>
      <c r="Q55">
        <v>11</v>
      </c>
      <c r="R55">
        <v>10</v>
      </c>
      <c r="S55">
        <v>3.4</v>
      </c>
      <c r="U55" s="3">
        <f t="shared" si="37"/>
        <v>1.6553597122302157</v>
      </c>
      <c r="V55" s="2">
        <f t="shared" si="43"/>
        <v>224.68099999999998</v>
      </c>
      <c r="W55" s="2">
        <f t="shared" si="44"/>
        <v>135.72941176470587</v>
      </c>
      <c r="Y55">
        <v>11</v>
      </c>
      <c r="Z55">
        <v>10</v>
      </c>
      <c r="AA55">
        <v>3.4</v>
      </c>
      <c r="AC55" s="3">
        <f t="shared" si="38"/>
        <v>1.8120670391061451</v>
      </c>
      <c r="AD55" s="2">
        <f t="shared" si="45"/>
        <v>26.393999999999998</v>
      </c>
      <c r="AE55" s="2">
        <f t="shared" si="46"/>
        <v>14.565686274509805</v>
      </c>
    </row>
    <row r="56" spans="1:31">
      <c r="A56">
        <v>12</v>
      </c>
      <c r="B56">
        <v>73</v>
      </c>
      <c r="C56">
        <v>17</v>
      </c>
      <c r="E56" s="3">
        <f t="shared" si="35"/>
        <v>0.93691472652444485</v>
      </c>
      <c r="F56" s="2">
        <f t="shared" si="39"/>
        <v>21.011506849315069</v>
      </c>
      <c r="G56" s="2">
        <f t="shared" si="40"/>
        <v>22.426274509803921</v>
      </c>
      <c r="I56">
        <v>12</v>
      </c>
      <c r="J56">
        <v>35</v>
      </c>
      <c r="K56">
        <v>7.5</v>
      </c>
      <c r="M56" s="3">
        <f t="shared" si="36"/>
        <v>0.77561237260861804</v>
      </c>
      <c r="N56" s="2">
        <f t="shared" si="41"/>
        <v>45.721142857142858</v>
      </c>
      <c r="O56" s="2">
        <f t="shared" si="42"/>
        <v>58.948444444444441</v>
      </c>
      <c r="Q56">
        <v>12</v>
      </c>
      <c r="R56">
        <v>60</v>
      </c>
      <c r="S56">
        <v>9.6</v>
      </c>
      <c r="U56" s="3">
        <f t="shared" si="37"/>
        <v>0.77899280575539565</v>
      </c>
      <c r="V56" s="2">
        <f t="shared" si="43"/>
        <v>37.446833333333331</v>
      </c>
      <c r="W56" s="2">
        <f t="shared" si="44"/>
        <v>48.070833333333333</v>
      </c>
      <c r="Y56">
        <v>12</v>
      </c>
      <c r="Z56">
        <v>60</v>
      </c>
      <c r="AA56">
        <v>9.6</v>
      </c>
      <c r="AC56" s="3">
        <f t="shared" si="38"/>
        <v>0.85273743016759773</v>
      </c>
      <c r="AD56" s="2">
        <f t="shared" si="45"/>
        <v>4.399</v>
      </c>
      <c r="AE56" s="2">
        <f t="shared" si="46"/>
        <v>5.1586805555555557</v>
      </c>
    </row>
    <row r="57" spans="1:31">
      <c r="A57">
        <v>13</v>
      </c>
      <c r="B57">
        <v>7.4</v>
      </c>
      <c r="C57">
        <v>2.7</v>
      </c>
      <c r="E57" s="3">
        <f t="shared" si="35"/>
        <v>1.4679323735927512</v>
      </c>
      <c r="F57" s="2">
        <f t="shared" si="39"/>
        <v>207.27567567567564</v>
      </c>
      <c r="G57" s="2">
        <f t="shared" si="40"/>
        <v>141.20246913580243</v>
      </c>
      <c r="I57">
        <v>13</v>
      </c>
      <c r="J57">
        <v>2.2000000000000002</v>
      </c>
      <c r="K57">
        <v>1.3</v>
      </c>
      <c r="M57" s="3">
        <f t="shared" si="36"/>
        <v>2.138809875981341</v>
      </c>
      <c r="N57" s="2">
        <f t="shared" si="41"/>
        <v>727.38181818181818</v>
      </c>
      <c r="O57" s="2">
        <f t="shared" si="42"/>
        <v>340.08717948717941</v>
      </c>
      <c r="Q57">
        <v>13</v>
      </c>
      <c r="R57">
        <v>6.5</v>
      </c>
      <c r="S57">
        <v>2.4</v>
      </c>
      <c r="U57" s="3">
        <f t="shared" si="37"/>
        <v>1.7976757055893746</v>
      </c>
      <c r="V57" s="2">
        <f t="shared" si="43"/>
        <v>345.66307692307691</v>
      </c>
      <c r="W57" s="2">
        <f t="shared" si="44"/>
        <v>192.28333333333333</v>
      </c>
      <c r="Y57">
        <v>13</v>
      </c>
      <c r="Z57">
        <v>6.5</v>
      </c>
      <c r="AA57">
        <v>2.4</v>
      </c>
      <c r="AC57" s="3">
        <f t="shared" si="38"/>
        <v>1.9678556080790717</v>
      </c>
      <c r="AD57" s="2">
        <f t="shared" si="45"/>
        <v>40.606153846153845</v>
      </c>
      <c r="AE57" s="2">
        <f t="shared" si="46"/>
        <v>20.634722222222223</v>
      </c>
    </row>
    <row r="58" spans="1:31">
      <c r="A58">
        <v>14</v>
      </c>
      <c r="B58">
        <v>97</v>
      </c>
      <c r="C58">
        <v>19</v>
      </c>
      <c r="E58" s="3">
        <f t="shared" si="35"/>
        <v>0.78805380575464212</v>
      </c>
      <c r="F58" s="2">
        <f t="shared" si="39"/>
        <v>15.812783505154638</v>
      </c>
      <c r="G58" s="2">
        <f t="shared" si="40"/>
        <v>20.065614035087719</v>
      </c>
      <c r="I58">
        <v>14</v>
      </c>
      <c r="J58">
        <v>28</v>
      </c>
      <c r="K58">
        <v>6.8</v>
      </c>
      <c r="M58" s="3">
        <f t="shared" si="36"/>
        <v>0.87902735562310041</v>
      </c>
      <c r="N58" s="2">
        <f t="shared" si="41"/>
        <v>57.151428571428575</v>
      </c>
      <c r="O58" s="2">
        <f t="shared" si="42"/>
        <v>65.016666666666666</v>
      </c>
      <c r="Q58">
        <v>14</v>
      </c>
      <c r="R58">
        <v>58</v>
      </c>
      <c r="S58">
        <v>9</v>
      </c>
      <c r="U58" s="3">
        <f t="shared" si="37"/>
        <v>0.7554887124782933</v>
      </c>
      <c r="V58" s="2">
        <f t="shared" si="43"/>
        <v>38.738103448275858</v>
      </c>
      <c r="W58" s="2">
        <f t="shared" si="44"/>
        <v>51.275555555555549</v>
      </c>
      <c r="Y58">
        <v>14</v>
      </c>
      <c r="Z58">
        <v>58</v>
      </c>
      <c r="AA58">
        <v>9</v>
      </c>
      <c r="AC58" s="3">
        <f t="shared" si="38"/>
        <v>0.82700828356771328</v>
      </c>
      <c r="AD58" s="2">
        <f t="shared" si="45"/>
        <v>4.5506896551724134</v>
      </c>
      <c r="AE58" s="2">
        <f t="shared" si="46"/>
        <v>5.5025925925925927</v>
      </c>
    </row>
    <row r="59" spans="1:31">
      <c r="X59" t="s">
        <v>10</v>
      </c>
    </row>
    <row r="60" spans="1:31">
      <c r="B60">
        <v>1848</v>
      </c>
      <c r="C60">
        <v>1378</v>
      </c>
      <c r="E60" s="3">
        <f>+B60/C60</f>
        <v>1.3410740203193032</v>
      </c>
      <c r="F60" s="2">
        <f>SUM(F45:F58)</f>
        <v>1890.7775534028924</v>
      </c>
      <c r="G60" s="2">
        <f>SUM(G45:G58)</f>
        <v>1405.8528050421946</v>
      </c>
      <c r="J60">
        <v>1928</v>
      </c>
      <c r="K60">
        <v>1598</v>
      </c>
      <c r="M60" s="3">
        <f>+J60/K60</f>
        <v>1.2065081351689613</v>
      </c>
      <c r="N60" s="2">
        <f>SUM(N45:N58)</f>
        <v>1974.8610579165409</v>
      </c>
      <c r="O60" s="2">
        <f>SUM(O45:O58)</f>
        <v>1633.2226559207381</v>
      </c>
      <c r="R60">
        <v>2707</v>
      </c>
      <c r="S60">
        <v>1668</v>
      </c>
      <c r="U60" s="3">
        <f>+R60/S60</f>
        <v>1.6229016786570742</v>
      </c>
      <c r="V60" s="2">
        <f>SUM(V45:V58)</f>
        <v>2742.1904203038657</v>
      </c>
      <c r="W60" s="2">
        <f>SUM(W45:W58)</f>
        <v>1693.8394630786993</v>
      </c>
      <c r="Z60">
        <v>318</v>
      </c>
      <c r="AA60">
        <v>179</v>
      </c>
      <c r="AC60" s="3">
        <f>+Z60/AA60</f>
        <v>1.776536312849162</v>
      </c>
      <c r="AD60" s="2">
        <f>SUM(AD45:AD58)</f>
        <v>339.29303083593521</v>
      </c>
      <c r="AE60" s="2">
        <f>SUM(AE45:AE58)</f>
        <v>186.56375743387031</v>
      </c>
    </row>
  </sheetData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ronny</dc:creator>
  <cp:lastModifiedBy>ronny</cp:lastModifiedBy>
  <dcterms:created xsi:type="dcterms:W3CDTF">2017-02-21T16:23:13Z</dcterms:created>
  <dcterms:modified xsi:type="dcterms:W3CDTF">2023-11-26T04:38:53Z</dcterms:modified>
</cp:coreProperties>
</file>